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020企画課\R7_企画課\B財政\a財政\03_財政の公表\02_オープンデータ及び町政統計データ更新について\報告\オープンデータ\"/>
    </mc:Choice>
  </mc:AlternateContent>
  <xr:revisionPtr revIDLastSave="0" documentId="13_ncr:1_{6F6F52AF-7125-4E29-A3F0-C6FD4BDDA221}" xr6:coauthVersionLast="47" xr6:coauthVersionMax="47" xr10:uidLastSave="{00000000-0000-0000-0000-000000000000}"/>
  <bookViews>
    <workbookView xWindow="3375" yWindow="337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K6" i="1" s="1"/>
  <c r="J6" i="1"/>
  <c r="G7" i="1"/>
  <c r="D6" i="1" l="1"/>
  <c r="E6" i="1"/>
  <c r="F6" i="1"/>
  <c r="G6" i="1"/>
  <c r="H6" i="1"/>
  <c r="I6" i="1"/>
  <c r="C6" i="1"/>
  <c r="K8" i="1"/>
  <c r="I8" i="1"/>
  <c r="H8" i="1"/>
  <c r="G8" i="1"/>
  <c r="F8" i="1"/>
  <c r="E8" i="1"/>
  <c r="D8" i="1"/>
  <c r="J8" i="1"/>
  <c r="C8" i="1" l="1"/>
  <c r="J10" i="1" l="1"/>
  <c r="C10" i="1" s="1"/>
  <c r="J12" i="1" l="1"/>
  <c r="C12" i="1" s="1"/>
  <c r="C13" i="1" l="1"/>
  <c r="E14" i="1" l="1"/>
  <c r="G14" i="1"/>
  <c r="I14" i="1"/>
  <c r="K14" i="1"/>
  <c r="F14" i="1"/>
  <c r="H14" i="1"/>
  <c r="J14" i="1"/>
  <c r="D14" i="1"/>
  <c r="C15" i="1"/>
  <c r="D16" i="1" s="1"/>
  <c r="E16" i="1" l="1"/>
  <c r="H16" i="1" l="1"/>
  <c r="J16" i="1"/>
  <c r="F16" i="1"/>
  <c r="K16" i="1"/>
  <c r="I16" i="1"/>
  <c r="G16" i="1"/>
  <c r="C17" i="1"/>
  <c r="E18" i="1" l="1"/>
  <c r="G18" i="1"/>
  <c r="I18" i="1"/>
  <c r="K18" i="1"/>
  <c r="F18" i="1"/>
  <c r="H18" i="1"/>
  <c r="J18" i="1"/>
  <c r="D18" i="1"/>
  <c r="C16" i="1"/>
  <c r="C19" i="1"/>
  <c r="F20" i="1" s="1"/>
  <c r="K20" i="1" l="1"/>
  <c r="E20" i="1"/>
  <c r="I20" i="1"/>
  <c r="G20" i="1"/>
  <c r="D20" i="1"/>
  <c r="J20" i="1"/>
  <c r="H20" i="1"/>
  <c r="C18" i="1"/>
  <c r="C21" i="1"/>
  <c r="F22" i="1" s="1"/>
  <c r="C24" i="1"/>
  <c r="C23" i="1"/>
  <c r="C20" i="1" l="1"/>
  <c r="D22" i="1"/>
  <c r="G22" i="1"/>
  <c r="I22" i="1"/>
  <c r="K22" i="1"/>
  <c r="E22" i="1"/>
  <c r="H22" i="1"/>
  <c r="J22" i="1"/>
  <c r="C22" i="1" l="1"/>
  <c r="C14" i="1"/>
</calcChain>
</file>

<file path=xl/sharedStrings.xml><?xml version="1.0" encoding="utf-8"?>
<sst xmlns="http://schemas.openxmlformats.org/spreadsheetml/2006/main" count="81" uniqueCount="37">
  <si>
    <t>区　　　分</t>
    <rPh sb="0" eb="1">
      <t>ク</t>
    </rPh>
    <rPh sb="4" eb="5">
      <t>フン</t>
    </rPh>
    <phoneticPr fontId="2"/>
  </si>
  <si>
    <t>総額</t>
    <rPh sb="0" eb="2">
      <t>ソウガク</t>
    </rPh>
    <phoneticPr fontId="2"/>
  </si>
  <si>
    <t>町民税</t>
    <rPh sb="0" eb="2">
      <t>チョウミン</t>
    </rPh>
    <rPh sb="2" eb="3">
      <t>ゼイ</t>
    </rPh>
    <phoneticPr fontId="2"/>
  </si>
  <si>
    <t>固定資産税</t>
    <rPh sb="0" eb="2">
      <t>コテイ</t>
    </rPh>
    <rPh sb="2" eb="5">
      <t>シサンゼイ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</si>
  <si>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</si>
  <si>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町たばこ税</t>
    <rPh sb="0" eb="1">
      <t>マチ</t>
    </rPh>
    <rPh sb="4" eb="5">
      <t>ゼイ</t>
    </rPh>
    <phoneticPr fontId="2"/>
  </si>
  <si>
    <t>入湯税</t>
    <rPh sb="0" eb="2">
      <t>ニュウトウ</t>
    </rPh>
    <rPh sb="2" eb="3">
      <t>ゼイ</t>
    </rPh>
    <phoneticPr fontId="2"/>
  </si>
  <si>
    <t>特別土地保有税</t>
    <rPh sb="4" eb="7">
      <t>ホユウゼイ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</si>
  <si>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</si>
  <si>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個人</t>
  </si>
  <si>
    <t>法人</t>
  </si>
  <si>
    <t>平成２６年度</t>
  </si>
  <si>
    <t>決算額</t>
  </si>
  <si>
    <t>構成比</t>
    <rPh sb="0" eb="3">
      <t>コウセイヒ</t>
    </rPh>
    <phoneticPr fontId="2"/>
  </si>
  <si>
    <t>平成２５年度</t>
  </si>
  <si>
    <t>平成２４年度</t>
  </si>
  <si>
    <t>平成２３年度</t>
  </si>
  <si>
    <t>平成２２年度</t>
  </si>
  <si>
    <t>平成２１年度</t>
  </si>
  <si>
    <t>平成２０年度</t>
  </si>
  <si>
    <t>平成１９年度</t>
  </si>
  <si>
    <t>平成１８年度</t>
  </si>
  <si>
    <t>平成１７年度</t>
  </si>
  <si>
    <t>平成１６年度</t>
  </si>
  <si>
    <t>平成１５年度</t>
  </si>
  <si>
    <t>平成１４年度</t>
  </si>
  <si>
    <t xml:space="preserve">１６－２　町税 </t>
    <phoneticPr fontId="2"/>
  </si>
  <si>
    <t>平成２７年度</t>
    <phoneticPr fontId="2"/>
  </si>
  <si>
    <t>平成２８年度</t>
    <phoneticPr fontId="2"/>
  </si>
  <si>
    <t>平成２９年度</t>
    <phoneticPr fontId="2"/>
  </si>
  <si>
    <t>平成３０年度</t>
    <phoneticPr fontId="2"/>
  </si>
  <si>
    <t>令和元年度</t>
    <rPh sb="0" eb="2">
      <t>レイワ</t>
    </rPh>
    <rPh sb="2" eb="3">
      <t>ガン</t>
    </rPh>
    <phoneticPr fontId="2"/>
  </si>
  <si>
    <t>令和２年度</t>
    <rPh sb="0" eb="2">
      <t>レイワ</t>
    </rPh>
    <phoneticPr fontId="2"/>
  </si>
  <si>
    <t>令和３年度</t>
    <rPh sb="0" eb="2">
      <t>レイワ</t>
    </rPh>
    <phoneticPr fontId="2"/>
  </si>
  <si>
    <t>令和４年度</t>
    <rPh sb="0" eb="2">
      <t>レイワ</t>
    </rPh>
    <phoneticPr fontId="2"/>
  </si>
  <si>
    <t>令和５年度</t>
    <rPh sb="0" eb="2">
      <t>レイワ</t>
    </rPh>
    <phoneticPr fontId="2"/>
  </si>
  <si>
    <t>令和６年度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</si>
</sst>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9" formatCode="#,##0_);[Red]\(#,##0\)"/>
    <numFmt numFmtId="180" formatCode="0.0_);[Red]\(0.0\)"/>
    <numFmt numFmtId="181" formatCode="#,##0.0_);[Red]\(#,##0.0\)"/>
  </numFmts>
  <fonts count="4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B7E4E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179" fontId="0" fillId="0" borderId="1" xfId="0" applyNumberFormat="1" applyBorder="1" applyAlignment="1">
      <alignment vertical="center" shrinkToFit="1"/>
    </xf>
    <xf numFmtId="180" fontId="0" fillId="0" borderId="1" xfId="0" applyNumberFormat="1" applyBorder="1" applyAlignment="1">
      <alignment vertical="center" shrinkToFit="1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81" fontId="0" fillId="0" borderId="1" xfId="0" applyNumberFormat="1" applyBorder="1" applyAlignment="1">
      <alignment vertical="center" shrinkToFit="1"/>
    </xf>
    <xf numFmtId="181" fontId="0" fillId="0" borderId="1" xfId="0" applyNumberFormat="1" applyBorder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176" fontId="1" fillId="3" borderId="1" xfId="0" applyNumberFormat="1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176" fontId="1" fillId="3" borderId="2" xfId="0" applyNumberFormat="1" applyFont="1" applyFill="1" applyBorder="1" applyAlignment="1">
      <alignment horizontal="center" vertical="center" shrinkToFit="1"/>
    </xf>
    <xf numFmtId="176" fontId="1" fillId="3" borderId="3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3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7E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="90" zoomScaleNormal="90" workbookViewId="0"/>
  </sheetViews>
  <sheetFormatPr defaultRowHeight="13.5" x14ac:dyDescent="0.15"/>
  <cols>
    <col min="1" max="1" width="11.75" customWidth="1"/>
    <col min="2" max="2" width="10.375" customWidth="1"/>
    <col min="3" max="3" width="14.5" customWidth="1"/>
    <col min="4" max="4" width="14" customWidth="1"/>
    <col min="5" max="5" width="13.125" customWidth="1"/>
    <col min="6" max="6" width="11.625" customWidth="1"/>
    <col min="7" max="7" width="11.25" customWidth="1"/>
    <col min="8" max="8" width="12" customWidth="1"/>
    <col min="9" max="9" width="13.875" customWidth="1"/>
    <col min="10" max="10" width="15.25" hidden="1" customWidth="1"/>
    <col min="11" max="11" width="13.875" customWidth="1"/>
  </cols>
  <sheetData>
    <row r="1" spans="1:11" ht="17.25" x14ac:dyDescent="0.15">
      <c r="A1" s="10" t="s">
        <v>26</v>
      </c>
    </row>
    <row r="3" spans="1:11" x14ac:dyDescent="0.15">
      <c r="A3" s="15" t="s">
        <v>0</v>
      </c>
      <c r="B3" s="16"/>
      <c r="C3" s="19" t="s">
        <v>1</v>
      </c>
      <c r="D3" s="25" t="s">
        <v>2</v>
      </c>
      <c r="E3" s="25"/>
      <c r="F3" s="21" t="s">
        <v>3</v>
      </c>
      <c r="G3" s="21" t="s">
        <v>4</v>
      </c>
      <c r="H3" s="11" t="s">
        <v>5</v>
      </c>
      <c r="I3" s="21" t="s">
        <v>6</v>
      </c>
      <c r="J3" s="23" t="s">
        <v>7</v>
      </c>
      <c r="K3" s="11" t="s">
        <v>8</v>
      </c>
    </row>
    <row r="4" spans="1:11" x14ac:dyDescent="0.15">
      <c r="A4" s="17"/>
      <c r="B4" s="18"/>
      <c r="C4" s="20"/>
      <c r="D4" s="8" t="s">
        <v>9</v>
      </c>
      <c r="E4" s="9" t="s">
        <v>10</v>
      </c>
      <c r="F4" s="22"/>
      <c r="G4" s="22"/>
      <c r="H4" s="12"/>
      <c r="I4" s="22"/>
      <c r="J4" s="24"/>
      <c r="K4" s="12"/>
    </row>
    <row r="5" spans="1:11" x14ac:dyDescent="0.15">
      <c r="A5" s="13" t="s">
        <v>36</v>
      </c>
      <c r="B5" s="1" t="s">
        <v>12</v>
      </c>
      <c r="C5" s="2">
        <f>SUM(D5:K5)</f>
        <v>4416149</v>
      </c>
      <c r="D5" s="2">
        <v>1750259</v>
      </c>
      <c r="E5" s="2">
        <v>298380</v>
      </c>
      <c r="F5" s="2">
        <v>2042087</v>
      </c>
      <c r="G5" s="2">
        <v>105790</v>
      </c>
      <c r="H5" s="2">
        <v>208968</v>
      </c>
      <c r="I5" s="2">
        <v>10499</v>
      </c>
      <c r="J5" s="2">
        <v>0</v>
      </c>
      <c r="K5" s="2">
        <v>166</v>
      </c>
    </row>
    <row r="6" spans="1:11" x14ac:dyDescent="0.15">
      <c r="A6" s="14"/>
      <c r="B6" s="1" t="s">
        <v>13</v>
      </c>
      <c r="C6" s="3">
        <f>SUM(D6:K6)</f>
        <v>100.00000000000001</v>
      </c>
      <c r="D6" s="3">
        <f t="shared" ref="D6:I6" si="0">D5/$C$5*100</f>
        <v>39.633150964788555</v>
      </c>
      <c r="E6" s="3">
        <f t="shared" si="0"/>
        <v>6.7565655053758373</v>
      </c>
      <c r="F6" s="3">
        <f t="shared" si="0"/>
        <v>46.241351910906992</v>
      </c>
      <c r="G6" s="3">
        <f t="shared" si="0"/>
        <v>2.395526056752161</v>
      </c>
      <c r="H6" s="3">
        <f t="shared" si="0"/>
        <v>4.7319055584401708</v>
      </c>
      <c r="I6" s="3">
        <f t="shared" si="0"/>
        <v>0.2377410725951502</v>
      </c>
      <c r="J6" s="3">
        <f t="shared" ref="J6" si="1">J5/I5*100</f>
        <v>0</v>
      </c>
      <c r="K6" s="3">
        <f>K5/$C$5*100</f>
        <v>3.758931141136769E-3</v>
      </c>
    </row>
    <row r="7" spans="1:11" x14ac:dyDescent="0.15">
      <c r="A7" s="13" t="s">
        <v>35</v>
      </c>
      <c r="B7" s="1" t="s">
        <v>12</v>
      </c>
      <c r="C7" s="2">
        <v>4362054</v>
      </c>
      <c r="D7" s="2">
        <v>1845582</v>
      </c>
      <c r="E7" s="2">
        <v>179022</v>
      </c>
      <c r="F7" s="2">
        <v>2018619</v>
      </c>
      <c r="G7" s="2">
        <f>102221+1</f>
        <v>102222</v>
      </c>
      <c r="H7" s="2">
        <v>205039</v>
      </c>
      <c r="I7" s="2">
        <v>11101</v>
      </c>
      <c r="J7" s="2">
        <v>0</v>
      </c>
      <c r="K7" s="2">
        <v>469</v>
      </c>
    </row>
    <row r="8" spans="1:11" x14ac:dyDescent="0.15">
      <c r="A8" s="14"/>
      <c r="B8" s="1" t="s">
        <v>13</v>
      </c>
      <c r="C8" s="3">
        <f>SUM(D8:K8)</f>
        <v>100</v>
      </c>
      <c r="D8" s="3">
        <f t="shared" ref="D8:I8" si="2">D7/$C$7*100</f>
        <v>42.309930138416441</v>
      </c>
      <c r="E8" s="3">
        <f t="shared" si="2"/>
        <v>4.1040757404653867</v>
      </c>
      <c r="F8" s="3">
        <f t="shared" si="2"/>
        <v>46.276799874554506</v>
      </c>
      <c r="G8" s="3">
        <f t="shared" si="2"/>
        <v>2.3434372889469044</v>
      </c>
      <c r="H8" s="3">
        <f t="shared" si="2"/>
        <v>4.7005149408971096</v>
      </c>
      <c r="I8" s="3">
        <f t="shared" si="2"/>
        <v>0.25449020117586807</v>
      </c>
      <c r="J8" s="3">
        <f t="shared" ref="J8" si="3">J7/I7*100</f>
        <v>0</v>
      </c>
      <c r="K8" s="3">
        <f>K7/$C$7*100</f>
        <v>1.075181554377823E-2</v>
      </c>
    </row>
    <row r="9" spans="1:11" x14ac:dyDescent="0.15">
      <c r="A9" s="13" t="s">
        <v>34</v>
      </c>
      <c r="B9" s="1" t="s">
        <v>12</v>
      </c>
      <c r="C9" s="2">
        <v>4374232</v>
      </c>
      <c r="D9" s="2">
        <v>1800378</v>
      </c>
      <c r="E9" s="2">
        <v>219954</v>
      </c>
      <c r="F9" s="2">
        <v>2033681</v>
      </c>
      <c r="G9" s="2">
        <v>99841</v>
      </c>
      <c r="H9" s="2">
        <v>208280</v>
      </c>
      <c r="I9" s="2">
        <v>10955</v>
      </c>
      <c r="J9" s="2">
        <v>0</v>
      </c>
      <c r="K9" s="2">
        <v>1142</v>
      </c>
    </row>
    <row r="10" spans="1:11" x14ac:dyDescent="0.15">
      <c r="A10" s="14"/>
      <c r="B10" s="1" t="s">
        <v>13</v>
      </c>
      <c r="C10" s="3">
        <f>SUM(D10:K10)</f>
        <v>100</v>
      </c>
      <c r="D10" s="3">
        <v>41.2</v>
      </c>
      <c r="E10" s="3">
        <v>5</v>
      </c>
      <c r="F10" s="3">
        <v>46.5</v>
      </c>
      <c r="G10" s="3">
        <v>2.2999999999999998</v>
      </c>
      <c r="H10" s="3">
        <v>4.8</v>
      </c>
      <c r="I10" s="3">
        <v>0.2</v>
      </c>
      <c r="J10" s="3">
        <f t="shared" ref="J10" si="4">(J9/$C$9)*100</f>
        <v>0</v>
      </c>
      <c r="K10" s="3">
        <v>0</v>
      </c>
    </row>
    <row r="11" spans="1:11" x14ac:dyDescent="0.15">
      <c r="A11" s="13" t="s">
        <v>33</v>
      </c>
      <c r="B11" s="1" t="s">
        <v>12</v>
      </c>
      <c r="C11" s="2">
        <v>4530006</v>
      </c>
      <c r="D11" s="2">
        <v>1810764</v>
      </c>
      <c r="E11" s="2">
        <v>251753</v>
      </c>
      <c r="F11" s="2">
        <v>2040947</v>
      </c>
      <c r="G11" s="2">
        <v>95032</v>
      </c>
      <c r="H11" s="2">
        <v>195361</v>
      </c>
      <c r="I11" s="2">
        <v>9141</v>
      </c>
      <c r="J11" s="2">
        <v>0</v>
      </c>
      <c r="K11" s="2">
        <v>127007</v>
      </c>
    </row>
    <row r="12" spans="1:11" x14ac:dyDescent="0.15">
      <c r="A12" s="14"/>
      <c r="B12" s="1" t="s">
        <v>13</v>
      </c>
      <c r="C12" s="3">
        <f>SUM(D12:K12)</f>
        <v>99.999999999999986</v>
      </c>
      <c r="D12" s="3">
        <v>40</v>
      </c>
      <c r="E12" s="3">
        <v>5.5</v>
      </c>
      <c r="F12" s="3">
        <v>45.1</v>
      </c>
      <c r="G12" s="3">
        <v>2.1</v>
      </c>
      <c r="H12" s="3">
        <v>4.3</v>
      </c>
      <c r="I12" s="3">
        <v>0.2</v>
      </c>
      <c r="J12" s="3">
        <f t="shared" ref="J12" si="5">(J11/$C$11)*100</f>
        <v>0</v>
      </c>
      <c r="K12" s="3">
        <v>2.8</v>
      </c>
    </row>
    <row r="13" spans="1:11" x14ac:dyDescent="0.15">
      <c r="A13" s="13" t="s">
        <v>32</v>
      </c>
      <c r="B13" s="1" t="s">
        <v>12</v>
      </c>
      <c r="C13" s="2">
        <f>SUM(D13:K13)</f>
        <v>4548172</v>
      </c>
      <c r="D13" s="2">
        <v>1853826</v>
      </c>
      <c r="E13" s="2">
        <v>267252</v>
      </c>
      <c r="F13" s="2">
        <v>2014397</v>
      </c>
      <c r="G13" s="2">
        <v>91397</v>
      </c>
      <c r="H13" s="2">
        <v>183187</v>
      </c>
      <c r="I13" s="2">
        <v>6401</v>
      </c>
      <c r="J13" s="2">
        <v>0</v>
      </c>
      <c r="K13" s="2">
        <v>131712</v>
      </c>
    </row>
    <row r="14" spans="1:11" x14ac:dyDescent="0.15">
      <c r="A14" s="14"/>
      <c r="B14" s="1" t="s">
        <v>13</v>
      </c>
      <c r="C14" s="3">
        <f>SUM(D14:K14)</f>
        <v>100.00000000000001</v>
      </c>
      <c r="D14" s="3">
        <f>(D13/$C$13)*100</f>
        <v>40.759804158681774</v>
      </c>
      <c r="E14" s="3">
        <f t="shared" ref="E14:K14" si="6">(E13/$C$13)*100</f>
        <v>5.8760310735829693</v>
      </c>
      <c r="F14" s="3">
        <f t="shared" si="6"/>
        <v>44.290255513643721</v>
      </c>
      <c r="G14" s="3">
        <f t="shared" si="6"/>
        <v>2.0095326210178506</v>
      </c>
      <c r="H14" s="3">
        <f t="shared" si="6"/>
        <v>4.0277060761994044</v>
      </c>
      <c r="I14" s="3">
        <f t="shared" si="6"/>
        <v>0.14073786127701415</v>
      </c>
      <c r="J14" s="3">
        <f t="shared" si="6"/>
        <v>0</v>
      </c>
      <c r="K14" s="3">
        <f t="shared" si="6"/>
        <v>2.8959326955972644</v>
      </c>
    </row>
    <row r="15" spans="1:11" x14ac:dyDescent="0.15">
      <c r="A15" s="13" t="s">
        <v>31</v>
      </c>
      <c r="B15" s="1" t="s">
        <v>12</v>
      </c>
      <c r="C15" s="2">
        <f>SUM(D15:K15)-1</f>
        <v>4494255</v>
      </c>
      <c r="D15" s="2">
        <v>1805418</v>
      </c>
      <c r="E15" s="2">
        <v>332682</v>
      </c>
      <c r="F15" s="2">
        <v>1951625</v>
      </c>
      <c r="G15" s="2">
        <v>87039</v>
      </c>
      <c r="H15" s="2">
        <v>186718</v>
      </c>
      <c r="I15" s="2">
        <v>4601</v>
      </c>
      <c r="J15" s="2">
        <v>0</v>
      </c>
      <c r="K15" s="2">
        <v>126173</v>
      </c>
    </row>
    <row r="16" spans="1:11" x14ac:dyDescent="0.15">
      <c r="A16" s="14"/>
      <c r="B16" s="1" t="s">
        <v>13</v>
      </c>
      <c r="C16" s="3">
        <f>SUM(D16:K16)</f>
        <v>100.00002225062887</v>
      </c>
      <c r="D16" s="3">
        <f>(D15/$C$15)*100</f>
        <v>40.171685852271402</v>
      </c>
      <c r="E16" s="3">
        <f t="shared" ref="E16:K16" si="7">(E15/$C$15)*100</f>
        <v>7.4023837098696008</v>
      </c>
      <c r="F16" s="3">
        <f t="shared" si="7"/>
        <v>43.424883545771216</v>
      </c>
      <c r="G16" s="3">
        <f t="shared" si="7"/>
        <v>1.9366724852061132</v>
      </c>
      <c r="H16" s="3">
        <f t="shared" si="7"/>
        <v>4.1545929191823783</v>
      </c>
      <c r="I16" s="3">
        <f t="shared" si="7"/>
        <v>0.10237514337748971</v>
      </c>
      <c r="J16" s="3">
        <f t="shared" si="7"/>
        <v>0</v>
      </c>
      <c r="K16" s="3">
        <f t="shared" si="7"/>
        <v>2.807428594950665</v>
      </c>
    </row>
    <row r="17" spans="1:11" x14ac:dyDescent="0.15">
      <c r="A17" s="13" t="s">
        <v>30</v>
      </c>
      <c r="B17" s="1" t="s">
        <v>12</v>
      </c>
      <c r="C17" s="2">
        <f t="shared" ref="C17" si="8">SUM(D17:K17)</f>
        <v>4351709</v>
      </c>
      <c r="D17" s="2">
        <v>1780217</v>
      </c>
      <c r="E17" s="2">
        <v>201535</v>
      </c>
      <c r="F17" s="2">
        <v>1967891</v>
      </c>
      <c r="G17" s="2">
        <v>82999</v>
      </c>
      <c r="H17" s="2">
        <v>182505</v>
      </c>
      <c r="I17" s="2">
        <v>12402</v>
      </c>
      <c r="J17" s="2">
        <v>0</v>
      </c>
      <c r="K17" s="2">
        <v>124160</v>
      </c>
    </row>
    <row r="18" spans="1:11" x14ac:dyDescent="0.15">
      <c r="A18" s="14"/>
      <c r="B18" s="1" t="s">
        <v>13</v>
      </c>
      <c r="C18" s="3">
        <f>SUM(D18:K18)</f>
        <v>99.999999999999986</v>
      </c>
      <c r="D18" s="3">
        <f>(D17/$C$17)*100</f>
        <v>40.908456884410235</v>
      </c>
      <c r="E18" s="3">
        <f t="shared" ref="E18:K18" si="9">(E17/$C$17)*100</f>
        <v>4.6311690418637825</v>
      </c>
      <c r="F18" s="3">
        <f t="shared" si="9"/>
        <v>45.221107385627121</v>
      </c>
      <c r="G18" s="3">
        <f t="shared" si="9"/>
        <v>1.9072736711025484</v>
      </c>
      <c r="H18" s="3">
        <f t="shared" si="9"/>
        <v>4.1938695808933915</v>
      </c>
      <c r="I18" s="3">
        <f t="shared" si="9"/>
        <v>0.28499148265658392</v>
      </c>
      <c r="J18" s="3">
        <f t="shared" si="9"/>
        <v>0</v>
      </c>
      <c r="K18" s="3">
        <f t="shared" si="9"/>
        <v>2.853131953446336</v>
      </c>
    </row>
    <row r="19" spans="1:11" x14ac:dyDescent="0.15">
      <c r="A19" s="13" t="s">
        <v>29</v>
      </c>
      <c r="B19" s="1" t="s">
        <v>12</v>
      </c>
      <c r="C19" s="2">
        <f t="shared" ref="C19:C24" si="10">SUM(D19:K19)</f>
        <v>4356535</v>
      </c>
      <c r="D19" s="2">
        <v>1754810</v>
      </c>
      <c r="E19" s="2">
        <v>187949</v>
      </c>
      <c r="F19" s="2">
        <v>2002703</v>
      </c>
      <c r="G19" s="2">
        <v>80125</v>
      </c>
      <c r="H19" s="2">
        <v>192903</v>
      </c>
      <c r="I19" s="2">
        <v>13125</v>
      </c>
      <c r="J19" s="2">
        <v>0</v>
      </c>
      <c r="K19" s="2">
        <v>124920</v>
      </c>
    </row>
    <row r="20" spans="1:11" x14ac:dyDescent="0.15">
      <c r="A20" s="14"/>
      <c r="B20" s="1" t="s">
        <v>13</v>
      </c>
      <c r="C20" s="3">
        <f t="shared" si="10"/>
        <v>100</v>
      </c>
      <c r="D20" s="3">
        <f>(D19/$C$19)*100</f>
        <v>40.279947251657568</v>
      </c>
      <c r="E20" s="3">
        <f t="shared" ref="E20:K20" si="11">(E19/$C$19)*100</f>
        <v>4.3141854707927285</v>
      </c>
      <c r="F20" s="3">
        <f t="shared" si="11"/>
        <v>45.970088614001725</v>
      </c>
      <c r="G20" s="3">
        <f t="shared" si="11"/>
        <v>1.839191008450523</v>
      </c>
      <c r="H20" s="3">
        <f t="shared" si="11"/>
        <v>4.427899695514899</v>
      </c>
      <c r="I20" s="3">
        <f t="shared" si="11"/>
        <v>0.30127153804571755</v>
      </c>
      <c r="J20" s="3">
        <f t="shared" si="11"/>
        <v>0</v>
      </c>
      <c r="K20" s="3">
        <f t="shared" si="11"/>
        <v>2.8674164215368405</v>
      </c>
    </row>
    <row r="21" spans="1:11" x14ac:dyDescent="0.15">
      <c r="A21" s="13" t="s">
        <v>28</v>
      </c>
      <c r="B21" s="1" t="s">
        <v>12</v>
      </c>
      <c r="C21" s="2">
        <f t="shared" si="10"/>
        <v>4336592</v>
      </c>
      <c r="D21" s="2">
        <v>1777140</v>
      </c>
      <c r="E21" s="2">
        <v>221147</v>
      </c>
      <c r="F21" s="2">
        <v>1921500</v>
      </c>
      <c r="G21" s="2">
        <v>76559</v>
      </c>
      <c r="H21" s="2">
        <v>204552</v>
      </c>
      <c r="I21" s="2">
        <v>13148</v>
      </c>
      <c r="J21" s="2">
        <v>0</v>
      </c>
      <c r="K21" s="2">
        <v>122546</v>
      </c>
    </row>
    <row r="22" spans="1:11" x14ac:dyDescent="0.15">
      <c r="A22" s="14"/>
      <c r="B22" s="1" t="s">
        <v>13</v>
      </c>
      <c r="C22" s="3">
        <f t="shared" si="10"/>
        <v>100</v>
      </c>
      <c r="D22" s="3">
        <f>(D21/$C$21)*100</f>
        <v>40.98010603718312</v>
      </c>
      <c r="E22" s="3">
        <f t="shared" ref="E22:K22" si="12">(E21/$C$21)*100</f>
        <v>5.0995574404970538</v>
      </c>
      <c r="F22" s="3">
        <f>(F21/$C$21)*100</f>
        <v>44.308987333832647</v>
      </c>
      <c r="G22" s="3">
        <f t="shared" si="12"/>
        <v>1.7654185590897185</v>
      </c>
      <c r="H22" s="3">
        <f t="shared" si="12"/>
        <v>4.7168836727088923</v>
      </c>
      <c r="I22" s="3">
        <f t="shared" si="12"/>
        <v>0.30318738769983433</v>
      </c>
      <c r="J22" s="3">
        <f t="shared" si="12"/>
        <v>0</v>
      </c>
      <c r="K22" s="3">
        <f t="shared" si="12"/>
        <v>2.825859568988736</v>
      </c>
    </row>
    <row r="23" spans="1:11" x14ac:dyDescent="0.15">
      <c r="A23" s="13" t="s">
        <v>27</v>
      </c>
      <c r="B23" s="1" t="s">
        <v>12</v>
      </c>
      <c r="C23" s="2">
        <f t="shared" si="10"/>
        <v>4196642</v>
      </c>
      <c r="D23" s="2">
        <v>1705275</v>
      </c>
      <c r="E23" s="2">
        <v>203083</v>
      </c>
      <c r="F23" s="2">
        <v>1879879</v>
      </c>
      <c r="G23" s="2">
        <v>61699</v>
      </c>
      <c r="H23" s="2">
        <v>212846</v>
      </c>
      <c r="I23" s="2">
        <v>13129</v>
      </c>
      <c r="J23" s="2">
        <v>0</v>
      </c>
      <c r="K23" s="2">
        <v>120731</v>
      </c>
    </row>
    <row r="24" spans="1:11" x14ac:dyDescent="0.15">
      <c r="A24" s="14"/>
      <c r="B24" s="1" t="s">
        <v>13</v>
      </c>
      <c r="C24" s="3">
        <f t="shared" si="10"/>
        <v>99.999999999999986</v>
      </c>
      <c r="D24" s="3">
        <v>40.6</v>
      </c>
      <c r="E24" s="3">
        <v>4.8</v>
      </c>
      <c r="F24" s="3">
        <v>44.8</v>
      </c>
      <c r="G24" s="3">
        <v>1.5</v>
      </c>
      <c r="H24" s="3">
        <v>5.0999999999999996</v>
      </c>
      <c r="I24" s="3">
        <v>0.3</v>
      </c>
      <c r="J24" s="3">
        <v>0</v>
      </c>
      <c r="K24" s="3">
        <v>2.9</v>
      </c>
    </row>
    <row r="25" spans="1:11" x14ac:dyDescent="0.15">
      <c r="A25" s="13" t="s">
        <v>11</v>
      </c>
      <c r="B25" s="1" t="s">
        <v>12</v>
      </c>
      <c r="C25" s="2">
        <v>4417389</v>
      </c>
      <c r="D25" s="2">
        <v>1795891</v>
      </c>
      <c r="E25" s="2">
        <v>184363</v>
      </c>
      <c r="F25" s="2">
        <v>2028937</v>
      </c>
      <c r="G25" s="2">
        <v>59776</v>
      </c>
      <c r="H25" s="2">
        <v>211778</v>
      </c>
      <c r="I25" s="2">
        <v>13819</v>
      </c>
      <c r="J25" s="2">
        <v>0</v>
      </c>
      <c r="K25" s="2">
        <v>122825</v>
      </c>
    </row>
    <row r="26" spans="1:11" x14ac:dyDescent="0.15">
      <c r="A26" s="14"/>
      <c r="B26" s="1" t="s">
        <v>13</v>
      </c>
      <c r="C26" s="3">
        <v>100</v>
      </c>
      <c r="D26" s="3">
        <v>40.700000000000003</v>
      </c>
      <c r="E26" s="3">
        <v>4.2</v>
      </c>
      <c r="F26" s="3">
        <v>45.9</v>
      </c>
      <c r="G26" s="3">
        <v>1.3</v>
      </c>
      <c r="H26" s="3">
        <v>4.8</v>
      </c>
      <c r="I26" s="3">
        <v>0.3</v>
      </c>
      <c r="J26" s="3">
        <v>0</v>
      </c>
      <c r="K26" s="3">
        <v>2.8</v>
      </c>
    </row>
    <row r="27" spans="1:11" x14ac:dyDescent="0.15">
      <c r="A27" s="13" t="s">
        <v>14</v>
      </c>
      <c r="B27" s="1" t="s">
        <v>12</v>
      </c>
      <c r="C27" s="2">
        <v>4244757</v>
      </c>
      <c r="D27" s="2">
        <v>1697961</v>
      </c>
      <c r="E27" s="2">
        <v>219122</v>
      </c>
      <c r="F27" s="2">
        <v>1914321</v>
      </c>
      <c r="G27" s="2">
        <v>57606</v>
      </c>
      <c r="H27" s="2">
        <v>219168</v>
      </c>
      <c r="I27" s="2">
        <v>14198</v>
      </c>
      <c r="J27" s="2">
        <v>0</v>
      </c>
      <c r="K27" s="2">
        <v>122381</v>
      </c>
    </row>
    <row r="28" spans="1:11" x14ac:dyDescent="0.15">
      <c r="A28" s="14"/>
      <c r="B28" s="1" t="s">
        <v>13</v>
      </c>
      <c r="C28" s="3">
        <v>100</v>
      </c>
      <c r="D28" s="3">
        <v>40</v>
      </c>
      <c r="E28" s="3">
        <v>5.2</v>
      </c>
      <c r="F28" s="3">
        <v>45.1</v>
      </c>
      <c r="G28" s="3">
        <v>1.3</v>
      </c>
      <c r="H28" s="3">
        <v>5.2</v>
      </c>
      <c r="I28" s="3">
        <v>0.3</v>
      </c>
      <c r="J28" s="3">
        <v>0</v>
      </c>
      <c r="K28" s="3">
        <v>2.9</v>
      </c>
    </row>
    <row r="29" spans="1:11" x14ac:dyDescent="0.15">
      <c r="A29" s="13" t="s">
        <v>15</v>
      </c>
      <c r="B29" s="1" t="s">
        <v>12</v>
      </c>
      <c r="C29" s="2">
        <v>4054094</v>
      </c>
      <c r="D29" s="2">
        <v>1636241</v>
      </c>
      <c r="E29" s="2">
        <v>165894</v>
      </c>
      <c r="F29" s="2">
        <v>1858940</v>
      </c>
      <c r="G29" s="2">
        <v>56665</v>
      </c>
      <c r="H29" s="2">
        <v>200358</v>
      </c>
      <c r="I29" s="2">
        <v>14725</v>
      </c>
      <c r="J29" s="2">
        <v>0</v>
      </c>
      <c r="K29" s="2">
        <v>121271</v>
      </c>
    </row>
    <row r="30" spans="1:11" x14ac:dyDescent="0.15">
      <c r="A30" s="14"/>
      <c r="B30" s="1" t="s">
        <v>13</v>
      </c>
      <c r="C30" s="3">
        <v>100</v>
      </c>
      <c r="D30" s="3">
        <v>40.4</v>
      </c>
      <c r="E30" s="3">
        <v>4.0999999999999996</v>
      </c>
      <c r="F30" s="3">
        <v>45.8</v>
      </c>
      <c r="G30" s="3">
        <v>1.4</v>
      </c>
      <c r="H30" s="3">
        <v>4.9000000000000004</v>
      </c>
      <c r="I30" s="3">
        <v>0.4</v>
      </c>
      <c r="J30" s="3">
        <v>0</v>
      </c>
      <c r="K30" s="3">
        <v>3</v>
      </c>
    </row>
    <row r="31" spans="1:11" x14ac:dyDescent="0.15">
      <c r="A31" s="13" t="s">
        <v>16</v>
      </c>
      <c r="B31" s="1" t="s">
        <v>12</v>
      </c>
      <c r="C31" s="2">
        <v>4130718</v>
      </c>
      <c r="D31" s="4">
        <v>1554749</v>
      </c>
      <c r="E31" s="4">
        <v>209640</v>
      </c>
      <c r="F31" s="4">
        <v>1969673</v>
      </c>
      <c r="G31" s="4">
        <v>56302</v>
      </c>
      <c r="H31" s="4">
        <v>198183</v>
      </c>
      <c r="I31" s="4">
        <v>14750</v>
      </c>
      <c r="J31" s="4">
        <v>0</v>
      </c>
      <c r="K31" s="4">
        <v>127421</v>
      </c>
    </row>
    <row r="32" spans="1:11" x14ac:dyDescent="0.15">
      <c r="A32" s="14"/>
      <c r="B32" s="1" t="s">
        <v>13</v>
      </c>
      <c r="C32" s="3">
        <v>100</v>
      </c>
      <c r="D32" s="5">
        <v>37.6</v>
      </c>
      <c r="E32" s="5">
        <v>5.0999999999999996</v>
      </c>
      <c r="F32" s="5">
        <v>47.7</v>
      </c>
      <c r="G32" s="5">
        <v>1.4</v>
      </c>
      <c r="H32" s="5">
        <v>4.8</v>
      </c>
      <c r="I32" s="5">
        <v>0.3</v>
      </c>
      <c r="J32" s="5">
        <v>0</v>
      </c>
      <c r="K32" s="5">
        <v>3.1</v>
      </c>
    </row>
    <row r="33" spans="1:11" x14ac:dyDescent="0.15">
      <c r="A33" s="13" t="s">
        <v>17</v>
      </c>
      <c r="B33" s="1" t="s">
        <v>12</v>
      </c>
      <c r="C33" s="2">
        <v>4399073</v>
      </c>
      <c r="D33" s="4">
        <v>1594538</v>
      </c>
      <c r="E33" s="4">
        <v>252837</v>
      </c>
      <c r="F33" s="4">
        <v>2196959</v>
      </c>
      <c r="G33" s="4">
        <v>55513</v>
      </c>
      <c r="H33" s="4">
        <v>156660</v>
      </c>
      <c r="I33" s="4">
        <v>14193</v>
      </c>
      <c r="J33" s="4">
        <v>0</v>
      </c>
      <c r="K33" s="4">
        <v>128373</v>
      </c>
    </row>
    <row r="34" spans="1:11" x14ac:dyDescent="0.15">
      <c r="A34" s="14"/>
      <c r="B34" s="1" t="s">
        <v>13</v>
      </c>
      <c r="C34" s="3">
        <v>100</v>
      </c>
      <c r="D34" s="5">
        <v>36.200000000000003</v>
      </c>
      <c r="E34" s="5">
        <v>5.8</v>
      </c>
      <c r="F34" s="5">
        <v>49.9</v>
      </c>
      <c r="G34" s="5">
        <v>1.3</v>
      </c>
      <c r="H34" s="5">
        <v>3.6</v>
      </c>
      <c r="I34" s="5">
        <v>0.3</v>
      </c>
      <c r="J34" s="5">
        <v>0</v>
      </c>
      <c r="K34" s="5">
        <v>2.9</v>
      </c>
    </row>
    <row r="35" spans="1:11" x14ac:dyDescent="0.15">
      <c r="A35" s="13" t="s">
        <v>18</v>
      </c>
      <c r="B35" s="1" t="s">
        <v>12</v>
      </c>
      <c r="C35" s="2">
        <v>4764413</v>
      </c>
      <c r="D35" s="4">
        <v>1826006</v>
      </c>
      <c r="E35" s="4">
        <v>361151</v>
      </c>
      <c r="F35" s="4">
        <v>2219434</v>
      </c>
      <c r="G35" s="4">
        <v>54749</v>
      </c>
      <c r="H35" s="4">
        <v>160307</v>
      </c>
      <c r="I35" s="4">
        <v>16276</v>
      </c>
      <c r="J35" s="4">
        <v>0</v>
      </c>
      <c r="K35" s="4">
        <v>126490</v>
      </c>
    </row>
    <row r="36" spans="1:11" x14ac:dyDescent="0.15">
      <c r="A36" s="14"/>
      <c r="B36" s="1" t="s">
        <v>13</v>
      </c>
      <c r="C36" s="6">
        <v>100</v>
      </c>
      <c r="D36" s="7">
        <v>38.299999999999997</v>
      </c>
      <c r="E36" s="7">
        <v>7.6</v>
      </c>
      <c r="F36" s="7">
        <v>46.6</v>
      </c>
      <c r="G36" s="7">
        <v>1.1000000000000001</v>
      </c>
      <c r="H36" s="7">
        <v>3.4</v>
      </c>
      <c r="I36" s="7">
        <v>0.3</v>
      </c>
      <c r="J36" s="7">
        <v>0</v>
      </c>
      <c r="K36" s="7">
        <v>2.7</v>
      </c>
    </row>
    <row r="37" spans="1:11" x14ac:dyDescent="0.15">
      <c r="A37" s="13" t="s">
        <v>19</v>
      </c>
      <c r="B37" s="1" t="s">
        <v>12</v>
      </c>
      <c r="C37" s="2">
        <v>5192706</v>
      </c>
      <c r="D37" s="4">
        <v>1833220</v>
      </c>
      <c r="E37" s="4">
        <v>764061</v>
      </c>
      <c r="F37" s="4">
        <v>2231222</v>
      </c>
      <c r="G37" s="4">
        <v>52374</v>
      </c>
      <c r="H37" s="4">
        <v>169959</v>
      </c>
      <c r="I37" s="4">
        <v>14457</v>
      </c>
      <c r="J37" s="4">
        <v>0</v>
      </c>
      <c r="K37" s="4">
        <v>127413</v>
      </c>
    </row>
    <row r="38" spans="1:11" x14ac:dyDescent="0.15">
      <c r="A38" s="14"/>
      <c r="B38" s="1" t="s">
        <v>13</v>
      </c>
      <c r="C38" s="3">
        <v>100</v>
      </c>
      <c r="D38" s="5">
        <v>35.299999999999997</v>
      </c>
      <c r="E38" s="5">
        <v>14.7</v>
      </c>
      <c r="F38" s="5">
        <v>43</v>
      </c>
      <c r="G38" s="5">
        <v>1</v>
      </c>
      <c r="H38" s="5">
        <v>3.3</v>
      </c>
      <c r="I38" s="5">
        <v>0.3</v>
      </c>
      <c r="J38" s="5">
        <v>0</v>
      </c>
      <c r="K38" s="5">
        <v>2.4</v>
      </c>
    </row>
    <row r="39" spans="1:11" x14ac:dyDescent="0.15">
      <c r="A39" s="13" t="s">
        <v>20</v>
      </c>
      <c r="B39" s="1" t="s">
        <v>12</v>
      </c>
      <c r="C39" s="2">
        <v>5296597</v>
      </c>
      <c r="D39" s="4">
        <v>1784547</v>
      </c>
      <c r="E39" s="4">
        <v>961681</v>
      </c>
      <c r="F39" s="4">
        <v>2182463</v>
      </c>
      <c r="G39" s="4">
        <v>51673</v>
      </c>
      <c r="H39" s="4">
        <v>177381</v>
      </c>
      <c r="I39" s="4">
        <v>15697</v>
      </c>
      <c r="J39" s="4">
        <v>0</v>
      </c>
      <c r="K39" s="4">
        <v>123155</v>
      </c>
    </row>
    <row r="40" spans="1:11" x14ac:dyDescent="0.15">
      <c r="A40" s="14"/>
      <c r="B40" s="1" t="s">
        <v>13</v>
      </c>
      <c r="C40" s="3">
        <v>100</v>
      </c>
      <c r="D40" s="5">
        <v>33.700000000000003</v>
      </c>
      <c r="E40" s="5">
        <v>18.2</v>
      </c>
      <c r="F40" s="5">
        <v>41.2</v>
      </c>
      <c r="G40" s="5">
        <v>1</v>
      </c>
      <c r="H40" s="5">
        <v>3.3</v>
      </c>
      <c r="I40" s="5">
        <v>0.3</v>
      </c>
      <c r="J40" s="5">
        <v>0</v>
      </c>
      <c r="K40" s="5">
        <v>2.2999999999999998</v>
      </c>
    </row>
    <row r="41" spans="1:11" x14ac:dyDescent="0.15">
      <c r="A41" s="13" t="s">
        <v>21</v>
      </c>
      <c r="B41" s="1" t="s">
        <v>12</v>
      </c>
      <c r="C41" s="2">
        <v>4784176</v>
      </c>
      <c r="D41" s="4">
        <v>1426533</v>
      </c>
      <c r="E41" s="4">
        <v>1066239</v>
      </c>
      <c r="F41" s="4">
        <v>1930944</v>
      </c>
      <c r="G41" s="4">
        <v>50789</v>
      </c>
      <c r="H41" s="4">
        <v>178842</v>
      </c>
      <c r="I41" s="4">
        <v>14996</v>
      </c>
      <c r="J41" s="4">
        <v>0</v>
      </c>
      <c r="K41" s="4">
        <v>115833</v>
      </c>
    </row>
    <row r="42" spans="1:11" x14ac:dyDescent="0.15">
      <c r="A42" s="14"/>
      <c r="B42" s="1" t="s">
        <v>13</v>
      </c>
      <c r="C42" s="6">
        <v>100</v>
      </c>
      <c r="D42" s="7">
        <v>29.8</v>
      </c>
      <c r="E42" s="7">
        <v>22.3</v>
      </c>
      <c r="F42" s="7">
        <v>40.4</v>
      </c>
      <c r="G42" s="7">
        <v>1.1000000000000001</v>
      </c>
      <c r="H42" s="7">
        <v>3.7</v>
      </c>
      <c r="I42" s="7">
        <v>0.3</v>
      </c>
      <c r="J42" s="7">
        <v>0</v>
      </c>
      <c r="K42" s="7">
        <v>2.4</v>
      </c>
    </row>
    <row r="43" spans="1:11" x14ac:dyDescent="0.15">
      <c r="A43" s="13" t="s">
        <v>22</v>
      </c>
      <c r="B43" s="1" t="s">
        <v>12</v>
      </c>
      <c r="C43" s="2">
        <v>4514910</v>
      </c>
      <c r="D43" s="4">
        <v>1277796</v>
      </c>
      <c r="E43" s="4">
        <v>884263</v>
      </c>
      <c r="F43" s="4">
        <v>1996302</v>
      </c>
      <c r="G43" s="4">
        <v>47878</v>
      </c>
      <c r="H43" s="4">
        <v>173540</v>
      </c>
      <c r="I43" s="4">
        <v>13167</v>
      </c>
      <c r="J43" s="4">
        <v>0</v>
      </c>
      <c r="K43" s="4">
        <v>121964</v>
      </c>
    </row>
    <row r="44" spans="1:11" x14ac:dyDescent="0.15">
      <c r="A44" s="14"/>
      <c r="B44" s="1" t="s">
        <v>13</v>
      </c>
      <c r="C44" s="6">
        <v>100</v>
      </c>
      <c r="D44" s="7">
        <v>28.3</v>
      </c>
      <c r="E44" s="7">
        <v>19.600000000000001</v>
      </c>
      <c r="F44" s="7">
        <v>44.2</v>
      </c>
      <c r="G44" s="7">
        <v>1.1000000000000001</v>
      </c>
      <c r="H44" s="7">
        <v>3.8</v>
      </c>
      <c r="I44" s="7">
        <v>0.3</v>
      </c>
      <c r="J44" s="7">
        <v>0</v>
      </c>
      <c r="K44" s="7">
        <v>2.7</v>
      </c>
    </row>
    <row r="45" spans="1:11" x14ac:dyDescent="0.15">
      <c r="A45" s="13" t="s">
        <v>23</v>
      </c>
      <c r="B45" s="1" t="s">
        <v>12</v>
      </c>
      <c r="C45" s="2">
        <v>4347146</v>
      </c>
      <c r="D45" s="4">
        <v>1157628</v>
      </c>
      <c r="E45" s="4">
        <v>955735</v>
      </c>
      <c r="F45" s="4">
        <v>1886442</v>
      </c>
      <c r="G45" s="4">
        <v>45902</v>
      </c>
      <c r="H45" s="4">
        <v>175323</v>
      </c>
      <c r="I45" s="4">
        <v>13343</v>
      </c>
      <c r="J45" s="4">
        <v>0</v>
      </c>
      <c r="K45" s="4">
        <v>112773</v>
      </c>
    </row>
    <row r="46" spans="1:11" x14ac:dyDescent="0.15">
      <c r="A46" s="14"/>
      <c r="B46" s="1" t="s">
        <v>13</v>
      </c>
      <c r="C46" s="6">
        <v>100</v>
      </c>
      <c r="D46" s="7">
        <v>26.6</v>
      </c>
      <c r="E46" s="7">
        <v>22</v>
      </c>
      <c r="F46" s="7">
        <v>43.4</v>
      </c>
      <c r="G46" s="7">
        <v>1.1000000000000001</v>
      </c>
      <c r="H46" s="7">
        <v>4</v>
      </c>
      <c r="I46" s="7">
        <v>0.3</v>
      </c>
      <c r="J46" s="7">
        <v>0</v>
      </c>
      <c r="K46" s="7">
        <v>2.6</v>
      </c>
    </row>
    <row r="47" spans="1:11" x14ac:dyDescent="0.15">
      <c r="A47" s="13" t="s">
        <v>24</v>
      </c>
      <c r="B47" s="1" t="s">
        <v>12</v>
      </c>
      <c r="C47" s="2">
        <v>4166262</v>
      </c>
      <c r="D47" s="4">
        <v>1171357</v>
      </c>
      <c r="E47" s="4">
        <v>809662</v>
      </c>
      <c r="F47" s="4">
        <v>1848520</v>
      </c>
      <c r="G47" s="4">
        <v>43829</v>
      </c>
      <c r="H47" s="4">
        <v>168663</v>
      </c>
      <c r="I47" s="4">
        <v>15704</v>
      </c>
      <c r="J47" s="4">
        <v>0</v>
      </c>
      <c r="K47" s="4">
        <v>108527</v>
      </c>
    </row>
    <row r="48" spans="1:11" x14ac:dyDescent="0.15">
      <c r="A48" s="14"/>
      <c r="B48" s="1" t="s">
        <v>13</v>
      </c>
      <c r="C48" s="6">
        <v>100</v>
      </c>
      <c r="D48" s="7">
        <v>28.1</v>
      </c>
      <c r="E48" s="7">
        <v>19.399999999999999</v>
      </c>
      <c r="F48" s="7">
        <v>44.4</v>
      </c>
      <c r="G48" s="7">
        <v>1.1000000000000001</v>
      </c>
      <c r="H48" s="7">
        <v>4</v>
      </c>
      <c r="I48" s="7">
        <v>0.4</v>
      </c>
      <c r="J48" s="7">
        <v>0</v>
      </c>
      <c r="K48" s="7">
        <v>2.6</v>
      </c>
    </row>
    <row r="49" spans="1:11" x14ac:dyDescent="0.15">
      <c r="A49" s="13" t="s">
        <v>25</v>
      </c>
      <c r="B49" s="1" t="s">
        <v>12</v>
      </c>
      <c r="C49" s="2">
        <v>4303013</v>
      </c>
      <c r="D49" s="4">
        <v>1181631</v>
      </c>
      <c r="E49" s="4">
        <v>831869</v>
      </c>
      <c r="F49" s="4">
        <v>1952930</v>
      </c>
      <c r="G49" s="4">
        <v>43376</v>
      </c>
      <c r="H49" s="4">
        <v>163559</v>
      </c>
      <c r="I49" s="4">
        <v>17214</v>
      </c>
      <c r="J49" s="4">
        <v>156</v>
      </c>
      <c r="K49" s="4">
        <v>112278</v>
      </c>
    </row>
    <row r="50" spans="1:11" x14ac:dyDescent="0.15">
      <c r="A50" s="14"/>
      <c r="B50" s="1" t="s">
        <v>13</v>
      </c>
      <c r="C50" s="6">
        <v>100</v>
      </c>
      <c r="D50" s="7">
        <v>27.5</v>
      </c>
      <c r="E50" s="7">
        <v>19.3</v>
      </c>
      <c r="F50" s="7">
        <v>45.4</v>
      </c>
      <c r="G50" s="7">
        <v>1</v>
      </c>
      <c r="H50" s="7">
        <v>3.8</v>
      </c>
      <c r="I50" s="7">
        <v>0.4</v>
      </c>
      <c r="J50" s="7">
        <v>0</v>
      </c>
      <c r="K50" s="7">
        <v>2.6</v>
      </c>
    </row>
  </sheetData>
  <mergeCells count="32">
    <mergeCell ref="A31:A32"/>
    <mergeCell ref="G3:G4"/>
    <mergeCell ref="H3:H4"/>
    <mergeCell ref="I3:I4"/>
    <mergeCell ref="J3:J4"/>
    <mergeCell ref="D3:E3"/>
    <mergeCell ref="A21:A22"/>
    <mergeCell ref="A23:A24"/>
    <mergeCell ref="A19:A20"/>
    <mergeCell ref="A17:A18"/>
    <mergeCell ref="A15:A16"/>
    <mergeCell ref="A13:A14"/>
    <mergeCell ref="A11:A12"/>
    <mergeCell ref="A9:A10"/>
    <mergeCell ref="A7:A8"/>
    <mergeCell ref="A5:A6"/>
    <mergeCell ref="K3:K4"/>
    <mergeCell ref="A45:A46"/>
    <mergeCell ref="A47:A48"/>
    <mergeCell ref="A49:A50"/>
    <mergeCell ref="A3:B4"/>
    <mergeCell ref="C3:C4"/>
    <mergeCell ref="F3:F4"/>
    <mergeCell ref="A33:A34"/>
    <mergeCell ref="A35:A36"/>
    <mergeCell ref="A37:A38"/>
    <mergeCell ref="A39:A40"/>
    <mergeCell ref="A41:A42"/>
    <mergeCell ref="A43:A44"/>
    <mergeCell ref="A25:A26"/>
    <mergeCell ref="A27:A28"/>
    <mergeCell ref="A29:A30"/>
  </mergeCells>
  <phoneticPr fontId="2"/>
  <pageMargins left="0.25" right="0.25" top="0.75" bottom="0.75" header="0.3" footer="0.3"/>
  <pageSetup paperSize="9" scale="86" orientation="landscape" r:id="rId1"/>
  <headerFooter>
    <oddHeader>&amp;L&amp;14【16】財政
２　町税&amp;R
単位：千円、％</oddHeader>
    <oddFooter xml:space="preserve">&amp;L
※千円未満を四捨五入して表示しているため、合計金額が一致しない場合があります。           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高根沢町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高根沢町</dc:creator>
  <cp:lastModifiedBy>福田　寧大</cp:lastModifiedBy>
  <cp:lastPrinted>2022-09-16T05:55:06Z</cp:lastPrinted>
  <dcterms:created xsi:type="dcterms:W3CDTF">2016-08-01T05:52:30Z</dcterms:created>
  <dcterms:modified xsi:type="dcterms:W3CDTF">2025-10-10T04:14:59Z</dcterms:modified>
</cp:coreProperties>
</file>