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ayame\020企画課\R7_企画課\B財政\a財政\03_財政の公表\02_オープンデータ及び町政統計データ更新について\報告\オープンデータ\"/>
    </mc:Choice>
  </mc:AlternateContent>
  <xr:revisionPtr revIDLastSave="0" documentId="13_ncr:1_{646CEC86-1EB5-4F9F-9E96-5B9B951468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6-8" sheetId="1" r:id="rId1"/>
  </sheets>
  <definedNames>
    <definedName name="_xlnm.Print_Area" localSheetId="0">'16-8'!$A$1:$E$32</definedName>
    <definedName name="_xlnm.Print_Titles" localSheetId="0">'16-8'!$A:$A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D5" i="1"/>
  <c r="E5" i="1" l="1"/>
  <c r="D6" i="1" l="1"/>
  <c r="E6" i="1" l="1"/>
  <c r="D7" i="1" l="1"/>
  <c r="E7" i="1"/>
  <c r="E8" i="1" l="1"/>
  <c r="D10" i="1" l="1"/>
  <c r="D9" i="1"/>
  <c r="E9" i="1" s="1"/>
  <c r="E10" i="1"/>
  <c r="E11" i="1" l="1"/>
  <c r="E12" i="1" l="1"/>
  <c r="E13" i="1" l="1"/>
  <c r="E14" i="1" l="1"/>
  <c r="E16" i="1" l="1"/>
  <c r="E15" i="1" l="1"/>
  <c r="E17" i="1"/>
  <c r="E18" i="1"/>
  <c r="E19" i="1"/>
  <c r="E21" i="1"/>
  <c r="E22" i="1"/>
  <c r="E23" i="1"/>
  <c r="E24" i="1"/>
  <c r="E25" i="1"/>
  <c r="E26" i="1"/>
  <c r="E27" i="1"/>
  <c r="E28" i="1"/>
  <c r="E29" i="1"/>
  <c r="E30" i="1"/>
  <c r="E31" i="1"/>
  <c r="E32" i="1"/>
  <c r="E20" i="1"/>
</calcChain>
</file>

<file path=xl/sharedStrings.xml><?xml version="1.0" encoding="utf-8"?>
<sst xmlns="http://schemas.openxmlformats.org/spreadsheetml/2006/main" count="35" uniqueCount="35">
  <si>
    <t>平成１９年度</t>
    <rPh sb="0" eb="2">
      <t>ヘイセイ</t>
    </rPh>
    <rPh sb="4" eb="6">
      <t>ネンド</t>
    </rPh>
    <phoneticPr fontId="2"/>
  </si>
  <si>
    <t>平成２０年度</t>
    <rPh sb="0" eb="2">
      <t>ヘイセイ</t>
    </rPh>
    <rPh sb="4" eb="6">
      <t>ネンド</t>
    </rPh>
    <phoneticPr fontId="2"/>
  </si>
  <si>
    <t>年度</t>
    <rPh sb="0" eb="2">
      <t>ネンド</t>
    </rPh>
    <phoneticPr fontId="2"/>
  </si>
  <si>
    <t>平成１８年度</t>
    <rPh sb="0" eb="2">
      <t>ヘイセイ</t>
    </rPh>
    <rPh sb="4" eb="6">
      <t>ネンド</t>
    </rPh>
    <phoneticPr fontId="2"/>
  </si>
  <si>
    <t>平成１７年度</t>
    <rPh sb="0" eb="2">
      <t>ヘイセイ</t>
    </rPh>
    <rPh sb="4" eb="6">
      <t>ネンド</t>
    </rPh>
    <phoneticPr fontId="2"/>
  </si>
  <si>
    <t>平成１６年度</t>
    <rPh sb="0" eb="2">
      <t>ヘイセイ</t>
    </rPh>
    <rPh sb="4" eb="6">
      <t>ネンド</t>
    </rPh>
    <phoneticPr fontId="2"/>
  </si>
  <si>
    <t>平成１５年度</t>
    <rPh sb="0" eb="2">
      <t>ヘイセイ</t>
    </rPh>
    <rPh sb="4" eb="6">
      <t>ネンド</t>
    </rPh>
    <phoneticPr fontId="2"/>
  </si>
  <si>
    <t>平成１４年度</t>
    <rPh sb="0" eb="2">
      <t>ヘイセイ</t>
    </rPh>
    <rPh sb="4" eb="6">
      <t>ネンド</t>
    </rPh>
    <phoneticPr fontId="2"/>
  </si>
  <si>
    <t>平成１３年度</t>
    <rPh sb="0" eb="2">
      <t>ヘイセイ</t>
    </rPh>
    <rPh sb="4" eb="6">
      <t>ネンド</t>
    </rPh>
    <phoneticPr fontId="2"/>
  </si>
  <si>
    <t>平成１２年度</t>
    <rPh sb="0" eb="2">
      <t>ヘイセイ</t>
    </rPh>
    <rPh sb="4" eb="6">
      <t>ネンド</t>
    </rPh>
    <phoneticPr fontId="2"/>
  </si>
  <si>
    <t>平成１１年度</t>
    <rPh sb="0" eb="2">
      <t>ヘイセイ</t>
    </rPh>
    <rPh sb="4" eb="6">
      <t>ネンド</t>
    </rPh>
    <phoneticPr fontId="2"/>
  </si>
  <si>
    <t>平成１０年度</t>
    <rPh sb="0" eb="2">
      <t>ヘイセイ</t>
    </rPh>
    <rPh sb="4" eb="6">
      <t>ネンド</t>
    </rPh>
    <phoneticPr fontId="2"/>
  </si>
  <si>
    <t>平成９年度</t>
    <rPh sb="0" eb="2">
      <t>ヘイセイ</t>
    </rPh>
    <rPh sb="3" eb="5">
      <t>ネンド</t>
    </rPh>
    <phoneticPr fontId="2"/>
  </si>
  <si>
    <t>平成８年度</t>
    <rPh sb="0" eb="2">
      <t>ヘイセイ</t>
    </rPh>
    <rPh sb="3" eb="5">
      <t>ネンド</t>
    </rPh>
    <phoneticPr fontId="2"/>
  </si>
  <si>
    <t>財政調整基金</t>
    <rPh sb="0" eb="2">
      <t>ザイセイ</t>
    </rPh>
    <rPh sb="2" eb="4">
      <t>チョウセイ</t>
    </rPh>
    <rPh sb="4" eb="6">
      <t>キキン</t>
    </rPh>
    <phoneticPr fontId="2"/>
  </si>
  <si>
    <t>減債基金</t>
    <rPh sb="0" eb="2">
      <t>ゲンサイ</t>
    </rPh>
    <rPh sb="2" eb="4">
      <t>キキン</t>
    </rPh>
    <phoneticPr fontId="2"/>
  </si>
  <si>
    <t>合計</t>
    <rPh sb="0" eb="2">
      <t>ゴウケイ</t>
    </rPh>
    <phoneticPr fontId="2"/>
  </si>
  <si>
    <t>その他特定
目的基金</t>
    <rPh sb="2" eb="3">
      <t>タ</t>
    </rPh>
    <rPh sb="3" eb="5">
      <t>トクテイ</t>
    </rPh>
    <rPh sb="6" eb="8">
      <t>モクテキ</t>
    </rPh>
    <rPh sb="8" eb="10">
      <t>キキン</t>
    </rPh>
    <phoneticPr fontId="2"/>
  </si>
  <si>
    <t>平成２１年度</t>
    <rPh sb="0" eb="2">
      <t>ヘイセイ</t>
    </rPh>
    <rPh sb="4" eb="6">
      <t>ネンド</t>
    </rPh>
    <phoneticPr fontId="2"/>
  </si>
  <si>
    <t>平成２２年度</t>
    <rPh sb="0" eb="2">
      <t>ヘイセイ</t>
    </rPh>
    <rPh sb="4" eb="6">
      <t>ネンド</t>
    </rPh>
    <phoneticPr fontId="2"/>
  </si>
  <si>
    <t>平成２３年度</t>
    <rPh sb="0" eb="2">
      <t>ヘイセイ</t>
    </rPh>
    <rPh sb="4" eb="6">
      <t>ネンド</t>
    </rPh>
    <phoneticPr fontId="2"/>
  </si>
  <si>
    <t>平成２４年度</t>
    <rPh sb="0" eb="2">
      <t>ヘイセイ</t>
    </rPh>
    <rPh sb="4" eb="6">
      <t>ネンド</t>
    </rPh>
    <phoneticPr fontId="2"/>
  </si>
  <si>
    <t>平成２５年度</t>
    <rPh sb="0" eb="2">
      <t>ヘイセイ</t>
    </rPh>
    <rPh sb="4" eb="6">
      <t>ネンド</t>
    </rPh>
    <phoneticPr fontId="2"/>
  </si>
  <si>
    <t>平成２６年度</t>
    <rPh sb="0" eb="2">
      <t>ヘイセイ</t>
    </rPh>
    <rPh sb="4" eb="6">
      <t>ネンド</t>
    </rPh>
    <phoneticPr fontId="2"/>
  </si>
  <si>
    <t>平成２７年度</t>
    <rPh sb="0" eb="2">
      <t>ヘイセイ</t>
    </rPh>
    <rPh sb="4" eb="6">
      <t>ネンド</t>
    </rPh>
    <phoneticPr fontId="2"/>
  </si>
  <si>
    <t>平成２８年度</t>
    <rPh sb="0" eb="2">
      <t>ヘイセイ</t>
    </rPh>
    <rPh sb="4" eb="6">
      <t>ネンド</t>
    </rPh>
    <phoneticPr fontId="2"/>
  </si>
  <si>
    <t>平成２９年度</t>
    <rPh sb="0" eb="2">
      <t>ヘイセイ</t>
    </rPh>
    <rPh sb="4" eb="6">
      <t>ネンド</t>
    </rPh>
    <phoneticPr fontId="2"/>
  </si>
  <si>
    <t>平成３０年度</t>
    <rPh sb="0" eb="2">
      <t>ヘイセイ</t>
    </rPh>
    <rPh sb="4" eb="6">
      <t>ネンド</t>
    </rPh>
    <phoneticPr fontId="2"/>
  </si>
  <si>
    <t>令和元年度</t>
    <rPh sb="0" eb="2">
      <t>レイワ</t>
    </rPh>
    <rPh sb="2" eb="4">
      <t>ガンネン</t>
    </rPh>
    <rPh sb="3" eb="5">
      <t>ネンド</t>
    </rPh>
    <phoneticPr fontId="2"/>
  </si>
  <si>
    <t>令和２年度</t>
    <rPh sb="0" eb="2">
      <t>レイワ</t>
    </rPh>
    <rPh sb="3" eb="5">
      <t>ネンド</t>
    </rPh>
    <phoneticPr fontId="2"/>
  </si>
  <si>
    <t>令和３年度</t>
    <rPh sb="0" eb="2">
      <t>レイワ</t>
    </rPh>
    <rPh sb="3" eb="5">
      <t>ネンド</t>
    </rPh>
    <phoneticPr fontId="2"/>
  </si>
  <si>
    <t>令和４年度</t>
    <rPh sb="0" eb="2">
      <t>レイワ</t>
    </rPh>
    <rPh sb="3" eb="5">
      <t>ネンド</t>
    </rPh>
    <phoneticPr fontId="2"/>
  </si>
  <si>
    <t>１６-８　各種基金残高の推移</t>
    <phoneticPr fontId="2"/>
  </si>
  <si>
    <t>令和５年度</t>
    <rPh sb="0" eb="2">
      <t>レイワ</t>
    </rPh>
    <rPh sb="3" eb="5">
      <t>ネンド</t>
    </rPh>
    <phoneticPr fontId="2"/>
  </si>
  <si>
    <t>令和６年度</t>
    <rPh sb="0" eb="2">
      <t>レイワ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</si>
</sst>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5" x14ac:knownFonts="1">
    <font>
      <sz val="11"/>
      <name val="ＭＳ Ｐゴシック"/>
      <family val="3"/>
      <charset val="128"/>
    </font>
    <font>
      <sz val="11"/>
      <name val="MS UI Gothic"/>
      <family val="3"/>
      <charset val="128"/>
    </font>
    <font>
      <sz val="6"/>
      <name val="ＭＳ Ｐゴシック"/>
      <family val="3"/>
      <charset val="128"/>
    </font>
    <font>
      <b/>
      <sz val="11"/>
      <name val="MS UI Gothic"/>
      <family val="3"/>
      <charset val="128"/>
    </font>
    <font>
      <b/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2" borderId="1" xfId="0" applyFont="1" applyFill="1" applyBorder="1" applyAlignment="1">
      <alignment horizontal="distributed" vertical="center" justifyLastLine="1" shrinkToFit="1"/>
    </xf>
    <xf numFmtId="0" fontId="3" fillId="3" borderId="2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wrapText="1" shrinkToFit="1"/>
    </xf>
    <xf numFmtId="176" fontId="1" fillId="0" borderId="1" xfId="0" applyNumberFormat="1" applyFont="1" applyBorder="1" applyAlignment="1">
      <alignment vertical="center" shrinkToFit="1"/>
    </xf>
    <xf numFmtId="0" fontId="4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2"/>
  <sheetViews>
    <sheetView tabSelected="1" zoomScaleNormal="100" zoomScaleSheetLayoutView="100" workbookViewId="0">
      <selection activeCell="C4" sqref="C4"/>
    </sheetView>
  </sheetViews>
  <sheetFormatPr defaultRowHeight="13.5" x14ac:dyDescent="0.15"/>
  <cols>
    <col min="1" max="5" width="16.625" style="1" customWidth="1"/>
    <col min="6" max="16384" width="9" style="1"/>
  </cols>
  <sheetData>
    <row r="1" spans="1:5" ht="17.25" x14ac:dyDescent="0.15">
      <c r="A1" s="6" t="s">
        <v>32</v>
      </c>
    </row>
    <row r="3" spans="1:5" ht="36" customHeight="1" x14ac:dyDescent="0.15">
      <c r="A3" s="3" t="s">
        <v>2</v>
      </c>
      <c r="B3" s="4" t="s">
        <v>14</v>
      </c>
      <c r="C3" s="4" t="s">
        <v>15</v>
      </c>
      <c r="D3" s="4" t="s">
        <v>17</v>
      </c>
      <c r="E3" s="4" t="s">
        <v>16</v>
      </c>
    </row>
    <row r="4" spans="1:5" ht="36" customHeight="1" x14ac:dyDescent="0.15">
      <c r="A4" s="2" t="s">
        <v>34</v>
      </c>
      <c r="B4" s="5">
        <v>1522051</v>
      </c>
      <c r="C4" s="5">
        <v>822943</v>
      </c>
      <c r="D4" s="5">
        <v>4297098</v>
      </c>
      <c r="E4" s="5">
        <f t="shared" ref="E4" si="0">SUM(B4:D4)</f>
        <v>6642092</v>
      </c>
    </row>
    <row r="5" spans="1:5" ht="36" customHeight="1" x14ac:dyDescent="0.15">
      <c r="A5" s="2" t="s">
        <v>33</v>
      </c>
      <c r="B5" s="5">
        <v>1309466</v>
      </c>
      <c r="C5" s="5">
        <v>772231</v>
      </c>
      <c r="D5" s="5">
        <f>4294950+41199</f>
        <v>4336149</v>
      </c>
      <c r="E5" s="5">
        <f t="shared" ref="E5" si="1">SUM(B5:D5)</f>
        <v>6417846</v>
      </c>
    </row>
    <row r="6" spans="1:5" ht="36" customHeight="1" x14ac:dyDescent="0.15">
      <c r="A6" s="2" t="s">
        <v>31</v>
      </c>
      <c r="B6" s="5">
        <v>1309408</v>
      </c>
      <c r="C6" s="5">
        <v>733963</v>
      </c>
      <c r="D6" s="5">
        <f>3804957+41199</f>
        <v>3846156</v>
      </c>
      <c r="E6" s="5">
        <f t="shared" ref="E6" si="2">SUM(B6:D6)</f>
        <v>5889527</v>
      </c>
    </row>
    <row r="7" spans="1:5" ht="36" customHeight="1" x14ac:dyDescent="0.15">
      <c r="A7" s="2" t="s">
        <v>30</v>
      </c>
      <c r="B7" s="5">
        <v>1309381</v>
      </c>
      <c r="C7" s="5">
        <v>631890</v>
      </c>
      <c r="D7" s="5">
        <f>3461839+41199</f>
        <v>3503038</v>
      </c>
      <c r="E7" s="5">
        <f t="shared" ref="E7" si="3">SUM(B7:D7)</f>
        <v>5444309</v>
      </c>
    </row>
    <row r="8" spans="1:5" ht="36" customHeight="1" x14ac:dyDescent="0.15">
      <c r="A8" s="2" t="s">
        <v>29</v>
      </c>
      <c r="B8" s="5">
        <v>1109294</v>
      </c>
      <c r="C8" s="5">
        <v>480311</v>
      </c>
      <c r="D8" s="5">
        <v>2559241</v>
      </c>
      <c r="E8" s="5">
        <f t="shared" ref="E8" si="4">SUM(B8:D8)</f>
        <v>4148846</v>
      </c>
    </row>
    <row r="9" spans="1:5" ht="36" customHeight="1" x14ac:dyDescent="0.15">
      <c r="A9" s="2" t="s">
        <v>28</v>
      </c>
      <c r="B9" s="5">
        <v>996557</v>
      </c>
      <c r="C9" s="5">
        <v>480139</v>
      </c>
      <c r="D9" s="5">
        <f>2045766+41199</f>
        <v>2086965</v>
      </c>
      <c r="E9" s="5">
        <f t="shared" ref="E9" si="5">SUM(B9:D9)</f>
        <v>3563661</v>
      </c>
    </row>
    <row r="10" spans="1:5" ht="36" customHeight="1" x14ac:dyDescent="0.15">
      <c r="A10" s="2" t="s">
        <v>27</v>
      </c>
      <c r="B10" s="5">
        <v>1476980</v>
      </c>
      <c r="C10" s="5">
        <v>479967</v>
      </c>
      <c r="D10" s="5">
        <f>1898420+45380</f>
        <v>1943800</v>
      </c>
      <c r="E10" s="5">
        <f t="shared" ref="E10" si="6">SUM(B10:D10)</f>
        <v>3900747</v>
      </c>
    </row>
    <row r="11" spans="1:5" ht="36" customHeight="1" x14ac:dyDescent="0.15">
      <c r="A11" s="2" t="s">
        <v>26</v>
      </c>
      <c r="B11" s="5">
        <v>1543171</v>
      </c>
      <c r="C11" s="5">
        <v>479484</v>
      </c>
      <c r="D11" s="5">
        <v>1985180</v>
      </c>
      <c r="E11" s="5">
        <f t="shared" ref="E11" si="7">SUM(B11:D11)</f>
        <v>4007835</v>
      </c>
    </row>
    <row r="12" spans="1:5" ht="36" customHeight="1" x14ac:dyDescent="0.15">
      <c r="A12" s="2" t="s">
        <v>25</v>
      </c>
      <c r="B12" s="5">
        <v>1366137</v>
      </c>
      <c r="C12" s="5">
        <v>478616</v>
      </c>
      <c r="D12" s="5">
        <v>2199751</v>
      </c>
      <c r="E12" s="5">
        <f t="shared" ref="E12" si="8">SUM(B12:D12)</f>
        <v>4044504</v>
      </c>
    </row>
    <row r="13" spans="1:5" ht="36" customHeight="1" x14ac:dyDescent="0.15">
      <c r="A13" s="2" t="s">
        <v>24</v>
      </c>
      <c r="B13" s="5">
        <v>1231182</v>
      </c>
      <c r="C13" s="5">
        <v>478404</v>
      </c>
      <c r="D13" s="5">
        <v>2233415</v>
      </c>
      <c r="E13" s="5">
        <f t="shared" ref="E13" si="9">SUM(B13:D13)</f>
        <v>3943001</v>
      </c>
    </row>
    <row r="14" spans="1:5" ht="36" customHeight="1" x14ac:dyDescent="0.15">
      <c r="A14" s="2" t="s">
        <v>23</v>
      </c>
      <c r="B14" s="5">
        <v>1230864</v>
      </c>
      <c r="C14" s="5">
        <v>477996</v>
      </c>
      <c r="D14" s="5">
        <v>2471118</v>
      </c>
      <c r="E14" s="5">
        <f t="shared" ref="E14" si="10">SUM(B14:D14)</f>
        <v>4179978</v>
      </c>
    </row>
    <row r="15" spans="1:5" ht="36" customHeight="1" x14ac:dyDescent="0.15">
      <c r="A15" s="2" t="s">
        <v>22</v>
      </c>
      <c r="B15" s="5">
        <v>1133483</v>
      </c>
      <c r="C15" s="5">
        <v>775101</v>
      </c>
      <c r="D15" s="5">
        <v>1768788</v>
      </c>
      <c r="E15" s="5">
        <f t="shared" ref="E15:E20" si="11">SUM(B15:D15)</f>
        <v>3677372</v>
      </c>
    </row>
    <row r="16" spans="1:5" ht="36" customHeight="1" x14ac:dyDescent="0.15">
      <c r="A16" s="2" t="s">
        <v>21</v>
      </c>
      <c r="B16" s="5">
        <v>1069315</v>
      </c>
      <c r="C16" s="5">
        <v>772525</v>
      </c>
      <c r="D16" s="5">
        <v>1689624</v>
      </c>
      <c r="E16" s="5">
        <f t="shared" si="11"/>
        <v>3531464</v>
      </c>
    </row>
    <row r="17" spans="1:5" ht="36" customHeight="1" x14ac:dyDescent="0.15">
      <c r="A17" s="2" t="s">
        <v>20</v>
      </c>
      <c r="B17" s="5">
        <v>666517</v>
      </c>
      <c r="C17" s="5">
        <v>570361</v>
      </c>
      <c r="D17" s="5">
        <v>1392132</v>
      </c>
      <c r="E17" s="5">
        <f t="shared" si="11"/>
        <v>2629010</v>
      </c>
    </row>
    <row r="18" spans="1:5" ht="36" customHeight="1" x14ac:dyDescent="0.15">
      <c r="A18" s="2" t="s">
        <v>19</v>
      </c>
      <c r="B18" s="5">
        <v>1032197</v>
      </c>
      <c r="C18" s="5">
        <v>269112</v>
      </c>
      <c r="D18" s="5">
        <v>673760</v>
      </c>
      <c r="E18" s="5">
        <f t="shared" si="11"/>
        <v>1975069</v>
      </c>
    </row>
    <row r="19" spans="1:5" ht="36" customHeight="1" x14ac:dyDescent="0.15">
      <c r="A19" s="2" t="s">
        <v>18</v>
      </c>
      <c r="B19" s="5">
        <v>1020701</v>
      </c>
      <c r="C19" s="5">
        <v>268772</v>
      </c>
      <c r="D19" s="5">
        <v>297850</v>
      </c>
      <c r="E19" s="5">
        <f t="shared" si="11"/>
        <v>1587323</v>
      </c>
    </row>
    <row r="20" spans="1:5" ht="36" customHeight="1" x14ac:dyDescent="0.15">
      <c r="A20" s="2" t="s">
        <v>1</v>
      </c>
      <c r="B20" s="5">
        <v>1154323</v>
      </c>
      <c r="C20" s="5">
        <v>195445</v>
      </c>
      <c r="D20" s="5">
        <v>346913</v>
      </c>
      <c r="E20" s="5">
        <f t="shared" si="11"/>
        <v>1696681</v>
      </c>
    </row>
    <row r="21" spans="1:5" ht="36" customHeight="1" x14ac:dyDescent="0.15">
      <c r="A21" s="2" t="s">
        <v>0</v>
      </c>
      <c r="B21" s="5">
        <v>823693</v>
      </c>
      <c r="C21" s="5">
        <v>235885</v>
      </c>
      <c r="D21" s="5">
        <v>370331</v>
      </c>
      <c r="E21" s="5">
        <f t="shared" ref="E21:E32" si="12">SUM(B21:D21)</f>
        <v>1429909</v>
      </c>
    </row>
    <row r="22" spans="1:5" ht="36" customHeight="1" x14ac:dyDescent="0.15">
      <c r="A22" s="2" t="s">
        <v>3</v>
      </c>
      <c r="B22" s="5">
        <v>1243322</v>
      </c>
      <c r="C22" s="5">
        <v>139089</v>
      </c>
      <c r="D22" s="5">
        <v>795859</v>
      </c>
      <c r="E22" s="5">
        <f t="shared" si="12"/>
        <v>2178270</v>
      </c>
    </row>
    <row r="23" spans="1:5" ht="36" customHeight="1" x14ac:dyDescent="0.15">
      <c r="A23" s="2" t="s">
        <v>4</v>
      </c>
      <c r="B23" s="5">
        <v>1198582</v>
      </c>
      <c r="C23" s="5">
        <v>139006</v>
      </c>
      <c r="D23" s="5">
        <v>1112762</v>
      </c>
      <c r="E23" s="5">
        <f t="shared" si="12"/>
        <v>2450350</v>
      </c>
    </row>
    <row r="24" spans="1:5" ht="36" customHeight="1" x14ac:dyDescent="0.15">
      <c r="A24" s="2" t="s">
        <v>5</v>
      </c>
      <c r="B24" s="5">
        <v>1069355</v>
      </c>
      <c r="C24" s="5">
        <v>138936</v>
      </c>
      <c r="D24" s="5">
        <v>1073856</v>
      </c>
      <c r="E24" s="5">
        <f t="shared" si="12"/>
        <v>2282147</v>
      </c>
    </row>
    <row r="25" spans="1:5" ht="36" hidden="1" customHeight="1" x14ac:dyDescent="0.15">
      <c r="A25" s="2" t="s">
        <v>6</v>
      </c>
      <c r="B25" s="5">
        <v>966538</v>
      </c>
      <c r="C25" s="5">
        <v>138839</v>
      </c>
      <c r="D25" s="5">
        <v>950970</v>
      </c>
      <c r="E25" s="5">
        <f t="shared" si="12"/>
        <v>2056347</v>
      </c>
    </row>
    <row r="26" spans="1:5" ht="36" hidden="1" customHeight="1" x14ac:dyDescent="0.15">
      <c r="A26" s="2" t="s">
        <v>7</v>
      </c>
      <c r="B26" s="5">
        <v>898216</v>
      </c>
      <c r="C26" s="5">
        <v>138782</v>
      </c>
      <c r="D26" s="5">
        <v>860375</v>
      </c>
      <c r="E26" s="5">
        <f t="shared" si="12"/>
        <v>1897373</v>
      </c>
    </row>
    <row r="27" spans="1:5" ht="20.100000000000001" hidden="1" customHeight="1" x14ac:dyDescent="0.15">
      <c r="A27" s="2" t="s">
        <v>8</v>
      </c>
      <c r="B27" s="5">
        <v>779877</v>
      </c>
      <c r="C27" s="5">
        <v>138779</v>
      </c>
      <c r="D27" s="5">
        <v>671432</v>
      </c>
      <c r="E27" s="5">
        <f t="shared" si="12"/>
        <v>1590088</v>
      </c>
    </row>
    <row r="28" spans="1:5" ht="20.100000000000001" hidden="1" customHeight="1" x14ac:dyDescent="0.15">
      <c r="A28" s="2" t="s">
        <v>9</v>
      </c>
      <c r="B28" s="5">
        <v>557383</v>
      </c>
      <c r="C28" s="5">
        <v>138670</v>
      </c>
      <c r="D28" s="5">
        <v>783543</v>
      </c>
      <c r="E28" s="5">
        <f t="shared" si="12"/>
        <v>1479596</v>
      </c>
    </row>
    <row r="29" spans="1:5" ht="20.100000000000001" hidden="1" customHeight="1" x14ac:dyDescent="0.15">
      <c r="A29" s="2" t="s">
        <v>10</v>
      </c>
      <c r="B29" s="5">
        <v>828269</v>
      </c>
      <c r="C29" s="5">
        <v>138449</v>
      </c>
      <c r="D29" s="5">
        <v>957855</v>
      </c>
      <c r="E29" s="5">
        <f t="shared" si="12"/>
        <v>1924573</v>
      </c>
    </row>
    <row r="30" spans="1:5" ht="20.100000000000001" hidden="1" customHeight="1" x14ac:dyDescent="0.15">
      <c r="A30" s="2" t="s">
        <v>11</v>
      </c>
      <c r="B30" s="5">
        <v>496462</v>
      </c>
      <c r="C30" s="5">
        <v>138134</v>
      </c>
      <c r="D30" s="5">
        <v>805975</v>
      </c>
      <c r="E30" s="5">
        <f t="shared" si="12"/>
        <v>1440571</v>
      </c>
    </row>
    <row r="31" spans="1:5" ht="20.100000000000001" hidden="1" customHeight="1" x14ac:dyDescent="0.15">
      <c r="A31" s="2" t="s">
        <v>12</v>
      </c>
      <c r="B31" s="5">
        <v>627441</v>
      </c>
      <c r="C31" s="5">
        <v>137479</v>
      </c>
      <c r="D31" s="5">
        <v>806752</v>
      </c>
      <c r="E31" s="5">
        <f t="shared" si="12"/>
        <v>1571672</v>
      </c>
    </row>
    <row r="32" spans="1:5" ht="20.100000000000001" hidden="1" customHeight="1" x14ac:dyDescent="0.15">
      <c r="A32" s="2" t="s">
        <v>13</v>
      </c>
      <c r="B32" s="5">
        <v>847936</v>
      </c>
      <c r="C32" s="5">
        <v>236919</v>
      </c>
      <c r="D32" s="5">
        <v>805649</v>
      </c>
      <c r="E32" s="5">
        <f t="shared" si="12"/>
        <v>1890504</v>
      </c>
    </row>
  </sheetData>
  <phoneticPr fontId="2"/>
  <printOptions horizontalCentered="1"/>
  <pageMargins left="0.59055118110236227" right="0.59055118110236227" top="0.98425196850393704" bottom="0.19685039370078741" header="0.51181102362204722" footer="0.31496062992125984"/>
  <pageSetup paperSize="9" scale="92" fitToHeight="0" orientation="portrait" r:id="rId1"/>
  <headerFooter>
    <oddHeader>&amp;L&amp;14【16】 財政
８　各種基金残高の推移&amp;R
単位：千円　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16-8</vt:lpstr>
      <vt:lpstr>'16-8'!Print_Area</vt:lpstr>
      <vt:lpstr>'16-8'!Print_Titles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</dc:creator>
  <cp:lastModifiedBy>福田　寧大</cp:lastModifiedBy>
  <cp:lastPrinted>2023-07-21T00:21:38Z</cp:lastPrinted>
  <dcterms:created xsi:type="dcterms:W3CDTF">2008-08-01T08:26:18Z</dcterms:created>
  <dcterms:modified xsi:type="dcterms:W3CDTF">2025-10-10T02:37:55Z</dcterms:modified>
</cp:coreProperties>
</file>