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CMS（財政係）\R4.03.31 R2zaiseishiryo\"/>
    </mc:Choice>
  </mc:AlternateContent>
  <xr:revisionPtr revIDLastSave="0" documentId="8_{7381A683-37F4-4FC6-9B78-918A6F36019C}"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AU88" i="12"/>
  <c r="AP88" i="12"/>
  <c r="AP23" i="12"/>
  <c r="AA8" i="12" l="1"/>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alcChain>
</file>

<file path=xl/sharedStrings.xml><?xml version="1.0" encoding="utf-8"?>
<sst xmlns="http://schemas.openxmlformats.org/spreadsheetml/2006/main" count="1076" uniqueCount="592">
  <si>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</si>
  <si>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</si>
  <si>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</si>
  <si>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</si>
  <si>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</si>
  <si>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</si>
  <si>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</si>
  <si>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</si>
  <si>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</si>
  <si>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</si>
  <si>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</si>
  <si>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</si>
  <si>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</si>
  <si>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</si>
  <si>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</si>
  <si>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</si>
  <si>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</si>
  <si>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</si>
  <si>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</si>
  <si>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</si>
  <si>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</si>
  <si>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</si>
  <si>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</si>
  <si>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</si>
  <si>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</si>
  <si>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</si>
  <si>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</si>
  <si>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</si>
  <si>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</si>
  <si>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</si>
  <si>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</si>
  <si>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</si>
  <si>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</si>
  <si>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</si>
  <si>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</si>
  <si>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</si>
  <si>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</si>
  <si>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</si>
  <si>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</si>
  <si>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</si>
  <si>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</si>
  <si>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</si>
  <si>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</si>
  <si>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</si>
  <si>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</si>
  <si>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</si>
  <si>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</si>
  <si>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</si>
  <si>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</si>
  <si>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</si>
  <si>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</si>
  <si>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</si>
  <si>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</si>
  <si>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</si>
  <si>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</si>
  <si>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</si>
  <si>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</si>
  <si>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</si>
  <si>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</si>
  <si>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</si>
  <si>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</si>
  <si>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</si>
  <si>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</si>
  <si>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</si>
  <si>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</si>
  <si>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</si>
  <si>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</si>
  <si>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</si>
  <si>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</si>
  <si>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</si>
  <si>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</si>
  <si>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</si>
  <si>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</si>
  <si>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</si>
  <si>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</si>
  <si>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</si>
  <si>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</si>
  <si>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</si>
  <si>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</si>
  <si>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</si>
  <si>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</si>
  <si>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</si>
  <si>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</si>
  <si>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</si>
  <si>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</si>
  <si>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</si>
  <si>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</si>
  <si>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</si>
  <si>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</si>
  <si>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</si>
  <si>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</si>
  <si>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</si>
  <si>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</si>
  <si>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</si>
  <si>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</si>
  <si>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</si>
  <si>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</si>
  <si>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</si>
  <si>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</si>
  <si>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</si>
  <si>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</si>
  <si>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</si>
  <si>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</si>
  <si>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</si>
  <si>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</si>
  <si>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</si>
  <si>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</si>
  <si>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</si>
  <si>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</si>
  <si>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</si>
  <si>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</si>
  <si>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</si>
  <si>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</si>
  <si>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</si>
  <si>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</si>
  <si>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</si>
  <si>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</si>
  <si>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</si>
  <si>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</si>
  <si>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</si>
  <si>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</si>
  <si>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</si>
  <si>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</si>
  <si>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</si>
  <si>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</si>
  <si>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</si>
  <si>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</si>
  <si>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</si>
  <si>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</si>
  <si>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</si>
  <si>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</si>
  <si>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</si>
  <si>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</si>
  <si>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</si>
  <si>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</si>
  <si>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</si>
  <si>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</si>
  <si>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</si>
  <si>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</si>
  <si>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</si>
  <si>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</si>
  <si>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</si>
  <si>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</si>
  <si>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</si>
  <si>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</si>
  <si>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</si>
  <si>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</si>
  <si>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</si>
  <si>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</si>
  <si>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</si>
  <si>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</si>
  <si>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</si>
  <si>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</si>
  <si>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</si>
  <si>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</si>
  <si>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</si>
  <si>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</si>
  <si>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</si>
  <si>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</si>
  <si>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</si>
  <si>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</si>
  <si>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</si>
  <si>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</si>
  <si>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</si>
  <si>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</si>
  <si>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</si>
  <si>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</si>
  <si>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</si>
  <si>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</si>
  <si>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</si>
  <si>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</si>
  <si>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</si>
  <si>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</si>
  <si>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</si>
  <si>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</si>
  <si>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</si>
  <si>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</si>
  <si>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</si>
  <si>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</si>
  <si>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</si>
  <si>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</si>
  <si>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</si>
  <si>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</si>
  <si>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</si>
  <si>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</si>
  <si>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</si>
  <si>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</si>
  <si>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</si>
  <si>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</si>
  <si>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</si>
  <si>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</si>
  <si>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</si>
  <si>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</si>
  <si>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</si>
  <si>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</si>
  <si>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</si>
  <si>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</si>
  <si>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</si>
  <si>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</si>
  <si>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</si>
  <si>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</si>
  <si>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</si>
  <si>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</si>
  <si>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</si>
  <si>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</si>
  <si>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</si>
  <si>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</si>
  <si>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</si>
  <si>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</si>
  <si>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</si>
  <si>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</si>
  <si>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</si>
  <si>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</si>
  <si>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</si>
  <si>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</si>
  <si>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</si>
  <si>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</si>
  <si>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</si>
  <si>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</si>
  <si>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</si>
  <si>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</si>
  <si>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</si>
  <si>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</si>
  <si>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</si>
  <si>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</si>
  <si>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</si>
  <si>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</si>
  <si>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</si>
  <si>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</si>
  <si>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</si>
  <si>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</si>
  <si>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</si>
  <si>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</si>
  <si>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</si>
  <si>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</si>
  <si>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</si>
  <si>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</si>
  <si>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</si>
  <si>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</si>
  <si>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</si>
  <si>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</si>
  <si>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</si>
  <si>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</si>
  <si>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</si>
  <si>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</si>
  <si>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</si>
  <si>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</si>
  <si>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</si>
  <si>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</si>
  <si>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</si>
  <si>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</si>
  <si>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</si>
  <si>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</si>
  <si>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</si>
  <si>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</si>
  <si>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</si>
  <si>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</si>
  <si>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</si>
  <si>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</si>
  <si>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</si>
  <si>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</si>
  <si>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</si>
  <si>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</si>
  <si>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</si>
  <si>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</si>
  <si>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</si>
  <si>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</si>
  <si>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</si>
  <si>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</si>
  <si>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</si>
  <si>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</si>
  <si>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</si>
  <si>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</si>
  <si>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</si>
  <si>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</si>
  <si>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</si>
  <si>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</si>
  <si>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</si>
  <si>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</si>
  <si>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</si>
  <si>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</si>
  <si>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</si>
  <si>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</si>
  <si>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</si>
  <si>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</si>
  <si>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</si>
  <si>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</si>
  <si>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</si>
  <si>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</si>
  <si>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</si>
  <si>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</si>
  <si>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</si>
  <si>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</si>
  <si>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</si>
  <si>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</si>
  <si>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</si>
  <si>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</si>
  <si>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</si>
  <si>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</si>
  <si>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</si>
  <si>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</si>
  <si>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</si>
  <si>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</si>
  <si>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</si>
  <si>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</si>
  <si>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</si>
  <si>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</si>
  <si>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</si>
  <si>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</si>
  <si>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</si>
  <si>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</si>
  <si>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</si>
  <si>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</si>
  <si>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</si>
  <si>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</si>
  <si>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</si>
  <si>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</si>
  <si>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</si>
  <si>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</si>
  <si>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</si>
  <si>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</si>
  <si>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</si>
  <si>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</si>
  <si>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</si>
  <si>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</si>
  <si>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</si>
  <si>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</si>
  <si>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</si>
  <si>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</si>
  <si>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</si>
  <si>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</si>
  <si>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</si>
  <si>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</si>
  <si>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</si>
  <si>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</si>
  <si>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</si>
  <si>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</si>
  <si>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</si>
  <si>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</si>
  <si>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</si>
  <si>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</si>
  <si>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</si>
  <si>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</si>
  <si>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</si>
  <si>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</si>
  <si>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</si>
  <si>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</si>
  <si>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</si>
  <si>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</si>
  <si>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</si>
  <si>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</si>
  <si>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</si>
  <si>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</si>
  <si>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</si>
  <si>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</si>
  <si>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</si>
  <si>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</si>
  <si>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</si>
  <si>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</si>
  <si>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</si>
  <si>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</si>
  <si>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</si>
  <si>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</si>
  <si>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</si>
  <si>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</si>
  <si>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</si>
  <si>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</si>
  <si>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</si>
  <si>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</si>
  <si>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</si>
  <si>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</si>
  <si>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</si>
  <si>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</si>
  <si>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</si>
  <si>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</si>
  <si>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</si>
  <si>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</si>
  <si>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</si>
  <si>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</si>
  <si>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</si>
  <si>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</si>
  <si>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</si>
  <si>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</si>
  <si>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</si>
  <si>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</si>
  <si>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</si>
  <si>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</si>
  <si>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</si>
  <si>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</si>
  <si>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</si>
  <si>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</si>
  <si>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</si>
  <si>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</si>
  <si>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</si>
  <si>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</si>
  <si>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</si>
  <si>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</si>
  <si>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</si>
  <si>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</si>
  <si>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</si>
  <si>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</si>
  <si>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</si>
  <si>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</si>
  <si>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</si>
  <si>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</si>
  <si>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</si>
  <si>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</si>
  <si>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</si>
  <si>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</si>
  <si>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</si>
  <si>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</si>
  <si>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</si>
  <si>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</si>
  <si>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</si>
  <si>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</si>
  <si>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</si>
  <si>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</si>
  <si>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</si>
  <si>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</si>
  <si>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</si>
  <si>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</si>
  <si>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</si>
  <si>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</si>
  <si>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</si>
  <si>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</si>
  <si>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</si>
  <si>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</si>
  <si>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</si>
  <si>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</si>
  <si>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</si>
  <si>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</si>
  <si>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</si>
  <si>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</si>
  <si>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</si>
  <si>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</si>
  <si>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</si>
  <si>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</si>
  <si>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</si>
  <si>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</si>
  <si>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</si>
  <si>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</si>
  <si>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</si>
  <si>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</si>
  <si>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</si>
  <si>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</si>
  <si>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</si>
  <si>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</si>
  <si>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</si>
  <si>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</si>
  <si>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</si>
  <si>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</si>
  <si>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</si>
  <si>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</si>
  <si>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</si>
  <si>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</si>
  <si>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</si>
  <si>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</si>
  <si>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</si>
  <si>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</si>
  <si>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</si>
  <si>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</si>
  <si>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</si>
  <si>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</si>
  <si>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</si>
  <si>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</si>
  <si>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</si>
  <si>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</si>
  <si>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</si>
  <si>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</si>
  <si>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</si>
  <si>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</si>
  <si>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</si>
  <si>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高根沢町下水道事業会計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</si>
  <si>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</si>
  <si>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</si>
  <si>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</si>
  <si>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</si>
  <si>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</si>
  <si>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</si>
  <si>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高根沢町後期高齢者医療特別会計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</si>
  <si>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</si>
  <si>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</si>
  <si>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</si>
  <si>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</si>
  <si>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</si>
  <si>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</si>
  <si>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</si>
  <si>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</si>
  <si>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</si>
  <si>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</si>
  <si>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</si>
  <si>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</si>
  <si>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</si>
  <si>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</si>
  <si>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</si>
  <si>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</si>
  <si>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</si>
  <si>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</si>
  <si>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</si>
  <si>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</si>
  <si>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</si>
  <si>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</si>
  <si>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</si>
  <si>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</si>
  <si>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</si>
  <si>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</si>
  <si>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</si>
  <si>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</si>
  <si>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</si>
  <si>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</si>
  <si>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</si>
  <si>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</si>
  <si>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</si>
  <si>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</si>
  <si>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</si>
  <si>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</si>
  <si>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</si>
  <si>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</si>
  <si>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</si>
  <si>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</si>
  <si>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</si>
  <si>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</si>
  <si>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</si>
  <si>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</si>
  <si>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</si>
  <si>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</si>
  <si>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</si>
  <si>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</si>
  <si>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</si>
  <si>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</si>
  <si>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</si>
  <si>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</si>
  <si>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</si>
  <si>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</si>
  <si>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</si>
  <si>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</si>
  <si>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</si>
  <si>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</si>
  <si>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</si>
  <si>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</si>
  <si>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</si>
  <si>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</si>
  <si>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</si>
  <si>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</si>
  <si>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</si>
  <si>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</si>
  <si>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</si>
  <si>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</si>
  <si>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</si>
  <si>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</si>
  <si>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</si>
  <si>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</si>
  <si>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</si>
  <si>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</si>
  <si>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</si>
  <si>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</si>
  <si>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</si>
  <si>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</si>
  <si>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</si>
  <si>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</si>
  <si>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</si>
  <si>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</si>
  <si>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</si>
  <si>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2.11</t>
  </si>
  <si>
    <t>▲ 0.78</t>
  </si>
  <si>
    <t>高根沢町水道事業会計</t>
  </si>
  <si>
    <t>一般会計</t>
  </si>
  <si>
    <t>高根沢町下水道事業会計</t>
  </si>
  <si>
    <t>高根沢町介護保険特別会計</t>
  </si>
  <si>
    <t>高根沢町国民健康保険特別会計</t>
  </si>
  <si>
    <t>高根沢町後期高齢者医療特別会計</t>
  </si>
  <si>
    <t>高根沢町宝積寺駅西第一土地区画整理事業特別会計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</si>
  <si>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</si>
  <si>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</si>
  <si>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</si>
  <si>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</si>
  <si>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</si>
  <si>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</si>
  <si>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</si>
  <si>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</si>
  <si>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塩谷広域行政組合</t>
    <rPh sb="0" eb="2">
      <t>シオヤ</t>
    </rPh>
    <rPh sb="2" eb="8">
      <t>コウイキギョウセイクミアイ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</si>
  <si>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</si>
  <si>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</si>
  <si>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</si>
  <si>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</si>
  <si>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</si>
  <si>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庁舎整備基金</t>
    <phoneticPr fontId="5"/>
  </si>
  <si>
    <t>学校施設整備基金</t>
    <phoneticPr fontId="5"/>
  </si>
  <si>
    <t>都市計画施設整備基金</t>
    <phoneticPr fontId="5"/>
  </si>
  <si>
    <t>企業立地促進基金</t>
    <phoneticPr fontId="5"/>
  </si>
  <si>
    <t>地域福祉基金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</si>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</sst>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8EF4-4E51-8067-4D859B65D9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24864</c:v>
                </c:pt>
                <c:pt idx="1">
                  <c:v>44102</c:v>
                </c:pt>
                <c:pt idx="2">
                  <c:v>38669</c:v>
                </c:pt>
                <c:pt idx="3">
                  <c:v>54760</c:v>
                </c:pt>
                <c:pt idx="4">
                  <c:v>50575</c:v>
                </c:pt>
              </c:numCache>
            </c:numRef>
          </c:val>
          <c:smooth val="0"/>
          <c:extLst>
            <c:ext xmlns:c16="http://schemas.microsoft.com/office/drawing/2014/chart" uri="{C3380CC4-5D6E-409C-BE32-E72D297353CC}">
              <c16:uniqueId val="{00000001-8EF4-4E51-8067-4D859B65D9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5.37</c:v>
                </c:pt>
                <c:pt idx="1">
                  <c:v>3.85</c:v>
                </c:pt>
                <c:pt idx="2">
                  <c:v>5.69</c:v>
                </c:pt>
                <c:pt idx="3">
                  <c:v>11.04</c:v>
                </c:pt>
                <c:pt idx="4">
                  <c:v>8.17</c:v>
                </c:pt>
              </c:numCache>
            </c:numRef>
          </c:val>
          <c:extLst>
            <c:ext xmlns:c16="http://schemas.microsoft.com/office/drawing/2014/chart" uri="{C3380CC4-5D6E-409C-BE32-E72D297353CC}">
              <c16:uniqueId val="{00000000-192C-4684-8487-7625EA4DCD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21.62</c:v>
                </c:pt>
                <c:pt idx="1">
                  <c:v>24.11</c:v>
                </c:pt>
                <c:pt idx="2">
                  <c:v>22.74</c:v>
                </c:pt>
                <c:pt idx="3">
                  <c:v>15.42</c:v>
                </c:pt>
                <c:pt idx="4">
                  <c:v>16.52</c:v>
                </c:pt>
              </c:numCache>
            </c:numRef>
          </c:val>
          <c:extLst>
            <c:ext xmlns:c16="http://schemas.microsoft.com/office/drawing/2014/chart" uri="{C3380CC4-5D6E-409C-BE32-E72D297353CC}">
              <c16:uniqueId val="{00000001-192C-4684-8487-7625EA4DCD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1.31</c:v>
                </c:pt>
                <c:pt idx="2">
                  <c:v>0.87</c:v>
                </c:pt>
                <c:pt idx="3">
                  <c:v>-2.11</c:v>
                </c:pt>
                <c:pt idx="4">
                  <c:v>-0.78</c:v>
                </c:pt>
              </c:numCache>
            </c:numRef>
          </c:val>
          <c:smooth val="0"/>
          <c:extLst>
            <c:ext xmlns:c16="http://schemas.microsoft.com/office/drawing/2014/chart" uri="{C3380CC4-5D6E-409C-BE32-E72D297353CC}">
              <c16:uniqueId val="{00000002-192C-4684-8487-7625EA4DCD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9FB0-4542-AD75-25F0F01E8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0-4542-AD75-25F0F01E8D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B0-4542-AD75-25F0F01E8DB4}"/>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0.02</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3-9FB0-4542-AD75-25F0F01E8DB4}"/>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4-9FB0-4542-AD75-25F0F01E8DB4}"/>
            </c:ext>
          </c:extLst>
        </c:ser>
        <c:ser>
          <c:idx val="5"/>
          <c:order val="5"/>
          <c:tx>
            <c:strRef>
              <c:f>データシート!$A$32</c:f>
              <c:strCache>
                <c:ptCount val="1"/>
                <c:pt idx="0">
                  <c:v>高根沢町国民健康保険特別会計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2</c:v>
                </c:pt>
                <c:pt idx="4">
                  <c:v>#N/A</c:v>
                </c:pt>
                <c:pt idx="5">
                  <c:v>0.83</c:v>
                </c:pt>
                <c:pt idx="6">
                  <c:v>#N/A</c:v>
                </c:pt>
                <c:pt idx="7">
                  <c:v>0.79</c:v>
                </c:pt>
                <c:pt idx="8">
                  <c:v>#N/A</c:v>
                </c:pt>
                <c:pt idx="9">
                  <c:v>0.95</c:v>
                </c:pt>
              </c:numCache>
            </c:numRef>
          </c:val>
          <c:extLst>
            <c:ext xmlns:c16="http://schemas.microsoft.com/office/drawing/2014/chart" uri="{C3380CC4-5D6E-409C-BE32-E72D297353CC}">
              <c16:uniqueId val="{00000005-9FB0-4542-AD75-25F0F01E8DB4}"/>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0.77</c:v>
                </c:pt>
                <c:pt idx="4">
                  <c:v>#N/A</c:v>
                </c:pt>
                <c:pt idx="5">
                  <c:v>0.76</c:v>
                </c:pt>
                <c:pt idx="6">
                  <c:v>#N/A</c:v>
                </c:pt>
                <c:pt idx="7">
                  <c:v>1.69</c:v>
                </c:pt>
                <c:pt idx="8">
                  <c:v>#N/A</c:v>
                </c:pt>
                <c:pt idx="9">
                  <c:v>1.26</c:v>
                </c:pt>
              </c:numCache>
            </c:numRef>
          </c:val>
          <c:extLst>
            <c:ext xmlns:c16="http://schemas.microsoft.com/office/drawing/2014/chart" uri="{C3380CC4-5D6E-409C-BE32-E72D297353CC}">
              <c16:uniqueId val="{00000006-9FB0-4542-AD75-25F0F01E8DB4}"/>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1.73</c:v>
                </c:pt>
                <c:pt idx="6">
                  <c:v>#N/A</c:v>
                </c:pt>
                <c:pt idx="7">
                  <c:v>2.2400000000000002</c:v>
                </c:pt>
                <c:pt idx="8">
                  <c:v>#N/A</c:v>
                </c:pt>
                <c:pt idx="9">
                  <c:v>2.2999999999999998</c:v>
                </c:pt>
              </c:numCache>
            </c:numRef>
          </c:val>
          <c:extLst>
            <c:ext xmlns:c16="http://schemas.microsoft.com/office/drawing/2014/chart" uri="{C3380CC4-5D6E-409C-BE32-E72D297353CC}">
              <c16:uniqueId val="{00000007-9FB0-4542-AD75-25F0F01E8D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c:v>
                </c:pt>
                <c:pt idx="2">
                  <c:v>#N/A</c:v>
                </c:pt>
                <c:pt idx="3">
                  <c:v>3.81</c:v>
                </c:pt>
                <c:pt idx="4">
                  <c:v>#N/A</c:v>
                </c:pt>
                <c:pt idx="5">
                  <c:v>5.64</c:v>
                </c:pt>
                <c:pt idx="6">
                  <c:v>#N/A</c:v>
                </c:pt>
                <c:pt idx="7">
                  <c:v>10.96</c:v>
                </c:pt>
                <c:pt idx="8">
                  <c:v>#N/A</c:v>
                </c:pt>
                <c:pt idx="9">
                  <c:v>8.16</c:v>
                </c:pt>
              </c:numCache>
            </c:numRef>
          </c:val>
          <c:extLst>
            <c:ext xmlns:c16="http://schemas.microsoft.com/office/drawing/2014/chart" uri="{C3380CC4-5D6E-409C-BE32-E72D297353CC}">
              <c16:uniqueId val="{00000008-9FB0-4542-AD75-25F0F01E8DB4}"/>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14.61</c:v>
                </c:pt>
                <c:pt idx="2">
                  <c:v>#N/A</c:v>
                </c:pt>
                <c:pt idx="3">
                  <c:v>14.54</c:v>
                </c:pt>
                <c:pt idx="4">
                  <c:v>#N/A</c:v>
                </c:pt>
                <c:pt idx="5">
                  <c:v>15.46</c:v>
                </c:pt>
                <c:pt idx="6">
                  <c:v>#N/A</c:v>
                </c:pt>
                <c:pt idx="7">
                  <c:v>17.489999999999998</c:v>
                </c:pt>
                <c:pt idx="8">
                  <c:v>#N/A</c:v>
                </c:pt>
                <c:pt idx="9">
                  <c:v>18.79</c:v>
                </c:pt>
              </c:numCache>
            </c:numRef>
          </c:val>
          <c:extLst>
            <c:ext xmlns:c16="http://schemas.microsoft.com/office/drawing/2014/chart" uri="{C3380CC4-5D6E-409C-BE32-E72D297353CC}">
              <c16:uniqueId val="{00000009-9FB0-4542-AD75-25F0F01E8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840</c:v>
                </c:pt>
                <c:pt idx="5">
                  <c:v>873</c:v>
                </c:pt>
                <c:pt idx="8">
                  <c:v>871</c:v>
                </c:pt>
                <c:pt idx="11">
                  <c:v>854</c:v>
                </c:pt>
                <c:pt idx="14">
                  <c:v>857</c:v>
                </c:pt>
              </c:numCache>
            </c:numRef>
          </c:val>
          <c:extLst>
            <c:ext xmlns:c16="http://schemas.microsoft.com/office/drawing/2014/chart" uri="{C3380CC4-5D6E-409C-BE32-E72D297353CC}">
              <c16:uniqueId val="{00000000-4D78-4658-9309-D10D4B6EB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78-4658-9309-D10D4B6EB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78-4658-9309-D10D4B6EB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27</c:v>
                </c:pt>
                <c:pt idx="6">
                  <c:v>31</c:v>
                </c:pt>
                <c:pt idx="9">
                  <c:v>35</c:v>
                </c:pt>
                <c:pt idx="12">
                  <c:v>35</c:v>
                </c:pt>
              </c:numCache>
            </c:numRef>
          </c:val>
          <c:extLst>
            <c:ext xmlns:c16="http://schemas.microsoft.com/office/drawing/2014/chart" uri="{C3380CC4-5D6E-409C-BE32-E72D297353CC}">
              <c16:uniqueId val="{00000003-4D78-4658-9309-D10D4B6EB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350</c:v>
                </c:pt>
                <c:pt idx="3">
                  <c:v>365</c:v>
                </c:pt>
                <c:pt idx="6">
                  <c:v>291</c:v>
                </c:pt>
                <c:pt idx="9">
                  <c:v>257</c:v>
                </c:pt>
                <c:pt idx="12">
                  <c:v>268</c:v>
                </c:pt>
              </c:numCache>
            </c:numRef>
          </c:val>
          <c:extLst>
            <c:ext xmlns:c16="http://schemas.microsoft.com/office/drawing/2014/chart" uri="{C3380CC4-5D6E-409C-BE32-E72D297353CC}">
              <c16:uniqueId val="{00000004-4D78-4658-9309-D10D4B6EB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78-4658-9309-D10D4B6EB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78-4658-9309-D10D4B6EB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705</c:v>
                </c:pt>
                <c:pt idx="3">
                  <c:v>671</c:v>
                </c:pt>
                <c:pt idx="6">
                  <c:v>634</c:v>
                </c:pt>
                <c:pt idx="9">
                  <c:v>630</c:v>
                </c:pt>
                <c:pt idx="12">
                  <c:v>598</c:v>
                </c:pt>
              </c:numCache>
            </c:numRef>
          </c:val>
          <c:extLst>
            <c:ext xmlns:c16="http://schemas.microsoft.com/office/drawing/2014/chart" uri="{C3380CC4-5D6E-409C-BE32-E72D297353CC}">
              <c16:uniqueId val="{00000007-4D78-4658-9309-D10D4B6EB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190</c:v>
                </c:pt>
                <c:pt idx="5">
                  <c:v>#N/A</c:v>
                </c:pt>
                <c:pt idx="6">
                  <c:v>#N/A</c:v>
                </c:pt>
                <c:pt idx="7">
                  <c:v>85</c:v>
                </c:pt>
                <c:pt idx="8">
                  <c:v>#N/A</c:v>
                </c:pt>
                <c:pt idx="9">
                  <c:v>#N/A</c:v>
                </c:pt>
                <c:pt idx="10">
                  <c:v>68</c:v>
                </c:pt>
                <c:pt idx="11">
                  <c:v>#N/A</c:v>
                </c:pt>
                <c:pt idx="12">
                  <c:v>#N/A</c:v>
                </c:pt>
                <c:pt idx="13">
                  <c:v>44</c:v>
                </c:pt>
                <c:pt idx="14">
                  <c:v>#N/A</c:v>
                </c:pt>
              </c:numCache>
            </c:numRef>
          </c:val>
          <c:smooth val="0"/>
          <c:extLst>
            <c:ext xmlns:c16="http://schemas.microsoft.com/office/drawing/2014/chart" uri="{C3380CC4-5D6E-409C-BE32-E72D297353CC}">
              <c16:uniqueId val="{00000008-4D78-4658-9309-D10D4B6EB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9382</c:v>
                </c:pt>
                <c:pt idx="5">
                  <c:v>9414</c:v>
                </c:pt>
                <c:pt idx="8">
                  <c:v>9484</c:v>
                </c:pt>
                <c:pt idx="11">
                  <c:v>9585</c:v>
                </c:pt>
                <c:pt idx="14">
                  <c:v>9642</c:v>
                </c:pt>
              </c:numCache>
            </c:numRef>
          </c:val>
          <c:extLst>
            <c:ext xmlns:c16="http://schemas.microsoft.com/office/drawing/2014/chart" uri="{C3380CC4-5D6E-409C-BE32-E72D297353CC}">
              <c16:uniqueId val="{00000000-6EC9-4E0A-A156-2914BF1064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784</c:v>
                </c:pt>
                <c:pt idx="5">
                  <c:v>918</c:v>
                </c:pt>
                <c:pt idx="8">
                  <c:v>1057</c:v>
                </c:pt>
                <c:pt idx="11">
                  <c:v>981</c:v>
                </c:pt>
                <c:pt idx="14">
                  <c:v>885</c:v>
                </c:pt>
              </c:numCache>
            </c:numRef>
          </c:val>
          <c:extLst>
            <c:ext xmlns:c16="http://schemas.microsoft.com/office/drawing/2014/chart" uri="{C3380CC4-5D6E-409C-BE32-E72D297353CC}">
              <c16:uniqueId val="{00000001-6EC9-4E0A-A156-2914BF1064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4208</c:v>
                </c:pt>
                <c:pt idx="5">
                  <c:v>4194</c:v>
                </c:pt>
                <c:pt idx="8">
                  <c:v>4203</c:v>
                </c:pt>
                <c:pt idx="11">
                  <c:v>3887</c:v>
                </c:pt>
                <c:pt idx="14">
                  <c:v>4689</c:v>
                </c:pt>
              </c:numCache>
            </c:numRef>
          </c:val>
          <c:extLst>
            <c:ext xmlns:c16="http://schemas.microsoft.com/office/drawing/2014/chart" uri="{C3380CC4-5D6E-409C-BE32-E72D297353CC}">
              <c16:uniqueId val="{00000002-6EC9-4E0A-A156-2914BF1064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C9-4E0A-A156-2914BF1064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C9-4E0A-A156-2914BF1064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9-4E0A-A156-2914BF1064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1202</c:v>
                </c:pt>
                <c:pt idx="3">
                  <c:v>1130</c:v>
                </c:pt>
                <c:pt idx="6">
                  <c:v>1098</c:v>
                </c:pt>
                <c:pt idx="9">
                  <c:v>1053</c:v>
                </c:pt>
                <c:pt idx="12">
                  <c:v>1027</c:v>
                </c:pt>
              </c:numCache>
            </c:numRef>
          </c:val>
          <c:extLst>
            <c:ext xmlns:c16="http://schemas.microsoft.com/office/drawing/2014/chart" uri="{C3380CC4-5D6E-409C-BE32-E72D297353CC}">
              <c16:uniqueId val="{00000006-6EC9-4E0A-A156-2914BF1064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191</c:v>
                </c:pt>
                <c:pt idx="6">
                  <c:v>273</c:v>
                </c:pt>
                <c:pt idx="9">
                  <c:v>207</c:v>
                </c:pt>
                <c:pt idx="12">
                  <c:v>654</c:v>
                </c:pt>
              </c:numCache>
            </c:numRef>
          </c:val>
          <c:extLst>
            <c:ext xmlns:c16="http://schemas.microsoft.com/office/drawing/2014/chart" uri="{C3380CC4-5D6E-409C-BE32-E72D297353CC}">
              <c16:uniqueId val="{00000007-6EC9-4E0A-A156-2914BF1064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4808</c:v>
                </c:pt>
                <c:pt idx="3">
                  <c:v>4775</c:v>
                </c:pt>
                <c:pt idx="6">
                  <c:v>4505</c:v>
                </c:pt>
                <c:pt idx="9">
                  <c:v>3865</c:v>
                </c:pt>
                <c:pt idx="12">
                  <c:v>3125</c:v>
                </c:pt>
              </c:numCache>
            </c:numRef>
          </c:val>
          <c:extLst>
            <c:ext xmlns:c16="http://schemas.microsoft.com/office/drawing/2014/chart" uri="{C3380CC4-5D6E-409C-BE32-E72D297353CC}">
              <c16:uniqueId val="{00000008-6EC9-4E0A-A156-2914BF1064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C9-4E0A-A156-2914BF1064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6640</c:v>
                </c:pt>
                <c:pt idx="3">
                  <c:v>7095</c:v>
                </c:pt>
                <c:pt idx="6">
                  <c:v>7141</c:v>
                </c:pt>
                <c:pt idx="9">
                  <c:v>7396</c:v>
                </c:pt>
                <c:pt idx="12">
                  <c:v>7973</c:v>
                </c:pt>
              </c:numCache>
            </c:numRef>
          </c:val>
          <c:extLst>
            <c:ext xmlns:c16="http://schemas.microsoft.com/office/drawing/2014/chart" uri="{C3380CC4-5D6E-409C-BE32-E72D297353CC}">
              <c16:uniqueId val="{0000000A-6EC9-4E0A-A156-2914BF1064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C9-4E0A-A156-2914BF1064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1477</c:v>
                </c:pt>
                <c:pt idx="1">
                  <c:v>997</c:v>
                </c:pt>
                <c:pt idx="2">
                  <c:v>1109</c:v>
                </c:pt>
              </c:numCache>
            </c:numRef>
          </c:val>
          <c:extLst>
            <c:ext xmlns:c16="http://schemas.microsoft.com/office/drawing/2014/chart" uri="{C3380CC4-5D6E-409C-BE32-E72D297353CC}">
              <c16:uniqueId val="{00000000-A429-4615-B8AF-75375F5128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480</c:v>
                </c:pt>
                <c:pt idx="1">
                  <c:v>480</c:v>
                </c:pt>
                <c:pt idx="2">
                  <c:v>480</c:v>
                </c:pt>
              </c:numCache>
            </c:numRef>
          </c:val>
          <c:extLst>
            <c:ext xmlns:c16="http://schemas.microsoft.com/office/drawing/2014/chart" uri="{C3380CC4-5D6E-409C-BE32-E72D297353CC}">
              <c16:uniqueId val="{00000001-A429-4615-B8AF-75375F5128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1898</c:v>
                </c:pt>
                <c:pt idx="1">
                  <c:v>2046</c:v>
                </c:pt>
                <c:pt idx="2">
                  <c:v>2518</c:v>
                </c:pt>
              </c:numCache>
            </c:numRef>
          </c:val>
          <c:extLst>
            <c:ext xmlns:c16="http://schemas.microsoft.com/office/drawing/2014/chart" uri="{C3380CC4-5D6E-409C-BE32-E72D297353CC}">
              <c16:uniqueId val="{00000002-A429-4615-B8AF-75375F5128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％の改善が見られ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％となった。当該比率の変動要因は、一般会計の元利償還金が減少したこと、普通会計から公営企業会計への繰出金のうち公債費分としての準元利償還金が減少したこととなる。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今後、老朽化の進む公共施設等への投資が増加していくことが予想されるが、本当に必要な投資のための地方債の発行により、将来的な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公債費の増大を防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ぐことで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、健全な財政運営を図っていく。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地方債残高等の将来負担額に対し、充当可能な財源があるため将来負担が発生していない。令和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年度は、地方債残高の減少により将来負担比率は改善している。しかし、充当可能な財源である基準財政需要額算入見込額は国の制度に依存する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であることから、今後も動向に注意していく。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地方消費税交付金等の増加に伴い、財政調整基金やその他特定目的基金への積立を行った結果、残高が全体で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百万円）となった。積み立ての主なものとしては、歳入歳出予算の差額を積み立てた財政調整基金、将来的な市街地整備のために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た都市計画施設整備基金および校舎や学校給食センター整備のため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百万円を積み立てた学校施設整備基金となる。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短期的には、老朽化の激しい庁舎を含む公共施設の在り方を検討するとともに、庁舎整備基金や学校教育施設整備基金への積立を行っていく予定だが、中長期的には減少傾向となっていく。また、不測の事態にも対応できるよう、一定額を確保していくこと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都市計画施設整備基金：令和４年度までの都市再生整備計画事業や今後着手していく都市計画道路事業の財源として積み立てたもの。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学校教育施設整備基金：令和７年度から予定している阿久津中学校改修事業を含め、老朽化している公共施設等の事業の財源として積み立てたもの。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百万円の増加となっている。地方消費税交付金等の収入の増により、積立額が取崩し額を上回ったため、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る将来的な対応等のため、現状の積み立て額を維持することで、不測の事態に備えていく。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運用により生じた利子を積み立てた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分が増加となっている。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今後の金利変動等の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償還リスクに備えるため、その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推移を注視しながら、取崩しと積み立てを計画的に行っていく。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３ヶ月平均値で算出している。令和２年度は前年度と同率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減少し、全国平均、県平均をいずれも下回っている。地方消費税交付金の増により経常経費に充当する一般財源が増加したことが要因である。経常収支比率は一般的に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43497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16762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60</xdr:row>
      <xdr:rowOff>164147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60</xdr:row>
      <xdr:rowOff>164147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270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140018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063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令和２年度は全国平均を下回ったものの、県平均および類似団体については上回る結果となった。内訳については、人件費において県平均を大きく下回り、前年度と比較して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円減少している。また、物件費は県平均を大きく上回り、前年度と比較して一人当たりの決算額が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教育推進費等の委託料の増加が要因となっている。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117701</xdr:rowOff>
    </xdr:from>
    <xdr:to>
      <xdr:col>23</xdr:col>
      <xdr:colOff>133350</xdr:colOff>
      <xdr:row>83</xdr:row>
      <xdr:rowOff>110714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6601"/>
          <a:ext cx="838200" cy="1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86274</xdr:rowOff>
    </xdr:from>
    <xdr:to>
      <xdr:col>19</xdr:col>
      <xdr:colOff>133350</xdr:colOff>
      <xdr:row>82</xdr:row>
      <xdr:rowOff>117701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5174"/>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57846</xdr:rowOff>
    </xdr:from>
    <xdr:to>
      <xdr:col>15</xdr:col>
      <xdr:colOff>82550</xdr:colOff>
      <xdr:row>82</xdr:row>
      <xdr:rowOff>86274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7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25685</xdr:rowOff>
    </xdr:from>
    <xdr:to>
      <xdr:col>11</xdr:col>
      <xdr:colOff>31750</xdr:colOff>
      <xdr:row>82</xdr:row>
      <xdr:rowOff>57846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4585"/>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59914</xdr:rowOff>
    </xdr:from>
    <xdr:to>
      <xdr:col>23</xdr:col>
      <xdr:colOff>184150</xdr:colOff>
      <xdr:row>83</xdr:row>
      <xdr:rowOff>161514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31991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66901</xdr:rowOff>
    </xdr:from>
    <xdr:to>
      <xdr:col>19</xdr:col>
      <xdr:colOff>184150</xdr:colOff>
      <xdr:row>82</xdr:row>
      <xdr:rowOff>168501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35474</xdr:rowOff>
    </xdr:from>
    <xdr:to>
      <xdr:col>15</xdr:col>
      <xdr:colOff>133350</xdr:colOff>
      <xdr:row>82</xdr:row>
      <xdr:rowOff>137074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147251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7046</xdr:rowOff>
    </xdr:from>
    <xdr:to>
      <xdr:col>11</xdr:col>
      <xdr:colOff>82550</xdr:colOff>
      <xdr:row>82</xdr:row>
      <xdr:rowOff>108646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146335</xdr:rowOff>
    </xdr:from>
    <xdr:to>
      <xdr:col>7</xdr:col>
      <xdr:colOff>31750</xdr:colOff>
      <xdr:row>82</xdr:row>
      <xdr:rowOff>76485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86662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全国町村平均は上回っているが、全国市平均および類似団体平均は下回っている。昨年に比べ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の減少となっている。当該数値は職員の年齢層が大きく影響していることから、長期的な視野で改善を目指すため、年齢構成の平準化に向けて職員採用の適正化を図っていく。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532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全国平均、県平均いずれも下回る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高根沢町定数管理計画（第２期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年度～令和２年度）に基づき、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事務の合理化、効率化に努めてきたことにより、少人数での行政運営を行ってきた。今後も安定した行政運営を実施していくため、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高根沢町定数管理計画（第３期　令和３年度～令和７年度）を念頭に置きながら職員の定数管理を行っていく。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4717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82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2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84818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125367</xdr:rowOff>
    </xdr:from>
    <xdr:to>
      <xdr:col>81</xdr:col>
      <xdr:colOff>95250</xdr:colOff>
      <xdr:row>60</xdr:row>
      <xdr:rowOff>55517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141894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公債費は前年と比較し減となったことにより、町が負担する公債費は減少し、実質公債費比率は減少した。今後も起債の新規発行の抑制等により管理を徹底していく。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90715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437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166551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058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166551</xdr:rowOff>
    </xdr:from>
    <xdr:to>
      <xdr:col>72</xdr:col>
      <xdr:colOff>203200</xdr:colOff>
      <xdr:row>39</xdr:row>
      <xdr:rowOff>70938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91622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令和２年度は前年度比較し</a:t>
          </a:r>
          <a:r>
            <a:rPr kumimoji="1" lang="en-US" altLang="ja-JP" sz="1300">
              <a:latin typeface="ＭＳ Ｐゴシック" panose="020B0600070205080204" pitchFamily="50" charset="-128"/>
              <a:ea typeface="ＭＳ Ｐゴシック" panose="020B0600070205080204" pitchFamily="50" charset="-128"/>
            </a:rPr>
            <a:t>1.5p</a:t>
          </a:r>
          <a:r>
            <a:rPr kumimoji="1" lang="ja-JP" altLang="en-US" sz="1300">
              <a:latin typeface="ＭＳ Ｐゴシック" panose="020B0600070205080204" pitchFamily="50" charset="-128"/>
              <a:ea typeface="ＭＳ Ｐゴシック" panose="020B0600070205080204" pitchFamily="50" charset="-128"/>
            </a:rPr>
            <a:t>増加しているが、全国平均及び県平均、類似団体平均をいずれも下回った。今後も事務の効率化に努めることで、人件費の適正管理を推進していく。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国平均及び県平均、類似団体平均を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上回っている。指定管理者制度や事業の民間委託などが大きな要因であり、物件費が増える半面、人件費が減少する傾向となっている。今後も委託内容の精査を行い、人件費とのバランスを図りながら事務効率の向上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239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21</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52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48078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637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48078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61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168728</xdr:rowOff>
    </xdr:from>
    <xdr:to>
      <xdr:col>69</xdr:col>
      <xdr:colOff>142875</xdr:colOff>
      <xdr:row>21</xdr:row>
      <xdr:rowOff>98878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83655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扶助費は、高齢化による医療費の増加などにより社会保障経費の増加が見込まれているため、財政を圧迫する上昇傾向に歯止めがかけられるよう注視していく。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の減少となり、全国平均及び県平均、類似団体平均をい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れも下回った。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起債の発行抑制により起債残高が減少しているが、平成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年度以降の施設更新に伴う普通建設事業費の増加に伴い、地方債償還額が増加することが見込まれている。自主財源と依存財源のバランスに注意しながら、健全な財政運営に努めていく。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19231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16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38826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9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78014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69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110671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88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06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80670</xdr:rowOff>
    </xdr:from>
    <xdr:to>
      <xdr:col>29</xdr:col>
      <xdr:colOff>127000</xdr:colOff>
      <xdr:row>18</xdr:row>
      <xdr:rowOff>82140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14395"/>
          <a:ext cx="6477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80670</xdr:rowOff>
    </xdr:from>
    <xdr:to>
      <xdr:col>26</xdr:col>
      <xdr:colOff>50800</xdr:colOff>
      <xdr:row>18</xdr:row>
      <xdr:rowOff>102126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439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102126</xdr:rowOff>
    </xdr:from>
    <xdr:to>
      <xdr:col>22</xdr:col>
      <xdr:colOff>114300</xdr:colOff>
      <xdr:row>18</xdr:row>
      <xdr:rowOff>135355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5851"/>
          <a:ext cx="6985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135355</xdr:rowOff>
    </xdr:from>
    <xdr:to>
      <xdr:col>18</xdr:col>
      <xdr:colOff>177800</xdr:colOff>
      <xdr:row>18</xdr:row>
      <xdr:rowOff>136563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31340</xdr:rowOff>
    </xdr:from>
    <xdr:to>
      <xdr:col>29</xdr:col>
      <xdr:colOff>177800</xdr:colOff>
      <xdr:row>18</xdr:row>
      <xdr:rowOff>132940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29870</xdr:rowOff>
    </xdr:from>
    <xdr:to>
      <xdr:col>26</xdr:col>
      <xdr:colOff>101600</xdr:colOff>
      <xdr:row>18</xdr:row>
      <xdr:rowOff>131470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116247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51326</xdr:rowOff>
    </xdr:from>
    <xdr:to>
      <xdr:col>22</xdr:col>
      <xdr:colOff>165100</xdr:colOff>
      <xdr:row>18</xdr:row>
      <xdr:rowOff>152926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84555</xdr:rowOff>
    </xdr:from>
    <xdr:to>
      <xdr:col>19</xdr:col>
      <xdr:colOff>38100</xdr:colOff>
      <xdr:row>19</xdr:row>
      <xdr:rowOff>14705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170932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85763</xdr:rowOff>
    </xdr:from>
    <xdr:to>
      <xdr:col>15</xdr:col>
      <xdr:colOff>101600</xdr:colOff>
      <xdr:row>19</xdr:row>
      <xdr:rowOff>15913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6109</xdr:rowOff>
    </xdr:from>
    <xdr:to>
      <xdr:col>29</xdr:col>
      <xdr:colOff>127000</xdr:colOff>
      <xdr:row>37</xdr:row>
      <xdr:rowOff>22472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0809"/>
          <a:ext cx="647700" cy="1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167005</xdr:rowOff>
    </xdr:from>
    <xdr:to>
      <xdr:col>26</xdr:col>
      <xdr:colOff>50800</xdr:colOff>
      <xdr:row>37</xdr:row>
      <xdr:rowOff>6109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20255"/>
          <a:ext cx="698500" cy="1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100158</xdr:rowOff>
    </xdr:from>
    <xdr:to>
      <xdr:col>22</xdr:col>
      <xdr:colOff>114300</xdr:colOff>
      <xdr:row>36</xdr:row>
      <xdr:rowOff>167005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3408"/>
          <a:ext cx="698500" cy="6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64459</xdr:rowOff>
    </xdr:from>
    <xdr:to>
      <xdr:col>18</xdr:col>
      <xdr:colOff>177800</xdr:colOff>
      <xdr:row>36</xdr:row>
      <xdr:rowOff>100158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7709"/>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143122</xdr:rowOff>
    </xdr:from>
    <xdr:to>
      <xdr:col>29</xdr:col>
      <xdr:colOff>177800</xdr:colOff>
      <xdr:row>37</xdr:row>
      <xdr:rowOff>73272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115199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126759</xdr:rowOff>
    </xdr:from>
    <xdr:to>
      <xdr:col>26</xdr:col>
      <xdr:colOff>101600</xdr:colOff>
      <xdr:row>37</xdr:row>
      <xdr:rowOff>56909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41686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49358</xdr:rowOff>
    </xdr:from>
    <xdr:to>
      <xdr:col>19</xdr:col>
      <xdr:colOff>38100</xdr:colOff>
      <xdr:row>36</xdr:row>
      <xdr:rowOff>150958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13659</xdr:rowOff>
    </xdr:from>
    <xdr:to>
      <xdr:col>15</xdr:col>
      <xdr:colOff>101600</xdr:colOff>
      <xdr:row>36</xdr:row>
      <xdr:rowOff>115259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100036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21399</xdr:rowOff>
    </xdr:from>
    <xdr:to>
      <xdr:col>24</xdr:col>
      <xdr:colOff>63500</xdr:colOff>
      <xdr:row>38</xdr:row>
      <xdr:rowOff>92412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6499"/>
          <a:ext cx="8382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92412</xdr:rowOff>
    </xdr:from>
    <xdr:to>
      <xdr:col>19</xdr:col>
      <xdr:colOff>177800</xdr:colOff>
      <xdr:row>38</xdr:row>
      <xdr:rowOff>126229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751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126229</xdr:rowOff>
    </xdr:from>
    <xdr:to>
      <xdr:col>15</xdr:col>
      <xdr:colOff>50800</xdr:colOff>
      <xdr:row>38</xdr:row>
      <xdr:rowOff>130589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118195</xdr:rowOff>
    </xdr:from>
    <xdr:to>
      <xdr:col>10</xdr:col>
      <xdr:colOff>114300</xdr:colOff>
      <xdr:row>38</xdr:row>
      <xdr:rowOff>130589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142049</xdr:rowOff>
    </xdr:from>
    <xdr:to>
      <xdr:col>24</xdr:col>
      <xdr:colOff>114300</xdr:colOff>
      <xdr:row>38</xdr:row>
      <xdr:rowOff>72199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120476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41612</xdr:rowOff>
    </xdr:from>
    <xdr:to>
      <xdr:col>20</xdr:col>
      <xdr:colOff>38100</xdr:colOff>
      <xdr:row>38</xdr:row>
      <xdr:rowOff>143212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75429</xdr:rowOff>
    </xdr:from>
    <xdr:to>
      <xdr:col>15</xdr:col>
      <xdr:colOff>101600</xdr:colOff>
      <xdr:row>39</xdr:row>
      <xdr:rowOff>5579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168156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79789</xdr:rowOff>
    </xdr:from>
    <xdr:to>
      <xdr:col>10</xdr:col>
      <xdr:colOff>165100</xdr:colOff>
      <xdr:row>39</xdr:row>
      <xdr:rowOff>9939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67395</xdr:rowOff>
    </xdr:from>
    <xdr:to>
      <xdr:col>6</xdr:col>
      <xdr:colOff>38100</xdr:colOff>
      <xdr:row>38</xdr:row>
      <xdr:rowOff>168995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160122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141377</xdr:rowOff>
    </xdr:from>
    <xdr:to>
      <xdr:col>24</xdr:col>
      <xdr:colOff>63500</xdr:colOff>
      <xdr:row>54</xdr:row>
      <xdr:rowOff>137205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28227"/>
          <a:ext cx="8382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137205</xdr:rowOff>
    </xdr:from>
    <xdr:to>
      <xdr:col>19</xdr:col>
      <xdr:colOff>177800</xdr:colOff>
      <xdr:row>54</xdr:row>
      <xdr:rowOff>153950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95505"/>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153950</xdr:rowOff>
    </xdr:from>
    <xdr:to>
      <xdr:col>15</xdr:col>
      <xdr:colOff>50800</xdr:colOff>
      <xdr:row>55</xdr:row>
      <xdr:rowOff>20733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225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20733</xdr:rowOff>
    </xdr:from>
    <xdr:to>
      <xdr:col>10</xdr:col>
      <xdr:colOff>114300</xdr:colOff>
      <xdr:row>55</xdr:row>
      <xdr:rowOff>87637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50483"/>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90577</xdr:rowOff>
    </xdr:from>
    <xdr:to>
      <xdr:col>24</xdr:col>
      <xdr:colOff>114300</xdr:colOff>
      <xdr:row>54</xdr:row>
      <xdr:rowOff>20727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113454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86405</xdr:rowOff>
    </xdr:from>
    <xdr:to>
      <xdr:col>20</xdr:col>
      <xdr:colOff>38100</xdr:colOff>
      <xdr:row>55</xdr:row>
      <xdr:rowOff>16555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33082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103150</xdr:rowOff>
    </xdr:from>
    <xdr:to>
      <xdr:col>15</xdr:col>
      <xdr:colOff>101600</xdr:colOff>
      <xdr:row>55</xdr:row>
      <xdr:rowOff>33300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141383</xdr:rowOff>
    </xdr:from>
    <xdr:to>
      <xdr:col>10</xdr:col>
      <xdr:colOff>165100</xdr:colOff>
      <xdr:row>55</xdr:row>
      <xdr:rowOff>71533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88060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36837</xdr:rowOff>
    </xdr:from>
    <xdr:to>
      <xdr:col>6</xdr:col>
      <xdr:colOff>38100</xdr:colOff>
      <xdr:row>55</xdr:row>
      <xdr:rowOff>138437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129564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144387</xdr:rowOff>
    </xdr:from>
    <xdr:to>
      <xdr:col>24</xdr:col>
      <xdr:colOff>63500</xdr:colOff>
      <xdr:row>77</xdr:row>
      <xdr:rowOff>146672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60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146672</xdr:rowOff>
    </xdr:from>
    <xdr:to>
      <xdr:col>19</xdr:col>
      <xdr:colOff>177800</xdr:colOff>
      <xdr:row>77</xdr:row>
      <xdr:rowOff>152730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832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152730</xdr:rowOff>
    </xdr:from>
    <xdr:to>
      <xdr:col>15</xdr:col>
      <xdr:colOff>50800</xdr:colOff>
      <xdr:row>77</xdr:row>
      <xdr:rowOff>158674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43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137528</xdr:rowOff>
    </xdr:from>
    <xdr:to>
      <xdr:col>10</xdr:col>
      <xdr:colOff>114300</xdr:colOff>
      <xdr:row>77</xdr:row>
      <xdr:rowOff>158674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917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93587</xdr:rowOff>
    </xdr:from>
    <xdr:to>
      <xdr:col>24</xdr:col>
      <xdr:colOff>114300</xdr:colOff>
      <xdr:row>78</xdr:row>
      <xdr:rowOff>23737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95872</xdr:rowOff>
    </xdr:from>
    <xdr:to>
      <xdr:col>20</xdr:col>
      <xdr:colOff>38100</xdr:colOff>
      <xdr:row>78</xdr:row>
      <xdr:rowOff>26022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17149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101930</xdr:rowOff>
    </xdr:from>
    <xdr:to>
      <xdr:col>15</xdr:col>
      <xdr:colOff>101600</xdr:colOff>
      <xdr:row>78</xdr:row>
      <xdr:rowOff>32080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23207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107874</xdr:rowOff>
    </xdr:from>
    <xdr:to>
      <xdr:col>10</xdr:col>
      <xdr:colOff>165100</xdr:colOff>
      <xdr:row>78</xdr:row>
      <xdr:rowOff>38024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29151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4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86728</xdr:rowOff>
    </xdr:from>
    <xdr:to>
      <xdr:col>6</xdr:col>
      <xdr:colOff>38100</xdr:colOff>
      <xdr:row>78</xdr:row>
      <xdr:rowOff>16878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19114</xdr:rowOff>
    </xdr:from>
    <xdr:to>
      <xdr:col>24</xdr:col>
      <xdr:colOff>63500</xdr:colOff>
      <xdr:row>98</xdr:row>
      <xdr:rowOff>85426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1214"/>
          <a:ext cx="8382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85426</xdr:rowOff>
    </xdr:from>
    <xdr:to>
      <xdr:col>19</xdr:col>
      <xdr:colOff>177800</xdr:colOff>
      <xdr:row>98</xdr:row>
      <xdr:rowOff>134823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7526"/>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134823</xdr:rowOff>
    </xdr:from>
    <xdr:to>
      <xdr:col>15</xdr:col>
      <xdr:colOff>50800</xdr:colOff>
      <xdr:row>98</xdr:row>
      <xdr:rowOff>167703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36923"/>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167703</xdr:rowOff>
    </xdr:from>
    <xdr:to>
      <xdr:col>10</xdr:col>
      <xdr:colOff>114300</xdr:colOff>
      <xdr:row>99</xdr:row>
      <xdr:rowOff>22219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9803"/>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139764</xdr:rowOff>
    </xdr:from>
    <xdr:to>
      <xdr:col>24</xdr:col>
      <xdr:colOff>114300</xdr:colOff>
      <xdr:row>98</xdr:row>
      <xdr:rowOff>69914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54691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34626</xdr:rowOff>
    </xdr:from>
    <xdr:to>
      <xdr:col>20</xdr:col>
      <xdr:colOff>38100</xdr:colOff>
      <xdr:row>98</xdr:row>
      <xdr:rowOff>136226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84023</xdr:rowOff>
    </xdr:from>
    <xdr:to>
      <xdr:col>15</xdr:col>
      <xdr:colOff>101600</xdr:colOff>
      <xdr:row>99</xdr:row>
      <xdr:rowOff>14173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116903</xdr:rowOff>
    </xdr:from>
    <xdr:to>
      <xdr:col>10</xdr:col>
      <xdr:colOff>165100</xdr:colOff>
      <xdr:row>99</xdr:row>
      <xdr:rowOff>47053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142869</xdr:rowOff>
    </xdr:from>
    <xdr:to>
      <xdr:col>6</xdr:col>
      <xdr:colOff>38100</xdr:colOff>
      <xdr:row>99</xdr:row>
      <xdr:rowOff>73019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11645</xdr:rowOff>
    </xdr:from>
    <xdr:to>
      <xdr:col>55</xdr:col>
      <xdr:colOff>0</xdr:colOff>
      <xdr:row>37</xdr:row>
      <xdr:rowOff>44726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40945"/>
          <a:ext cx="838200" cy="5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97135</xdr:rowOff>
    </xdr:from>
    <xdr:to>
      <xdr:col>50</xdr:col>
      <xdr:colOff>114300</xdr:colOff>
      <xdr:row>37</xdr:row>
      <xdr:rowOff>44726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693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94256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97135</xdr:rowOff>
    </xdr:from>
    <xdr:to>
      <xdr:col>45</xdr:col>
      <xdr:colOff>177800</xdr:colOff>
      <xdr:row>38</xdr:row>
      <xdr:rowOff>41637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9335"/>
          <a:ext cx="889000" cy="2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114687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140262</xdr:rowOff>
    </xdr:from>
    <xdr:to>
      <xdr:col>41</xdr:col>
      <xdr:colOff>50800</xdr:colOff>
      <xdr:row>38</xdr:row>
      <xdr:rowOff>41637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3912"/>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132295</xdr:rowOff>
    </xdr:from>
    <xdr:to>
      <xdr:col>55</xdr:col>
      <xdr:colOff>50800</xdr:colOff>
      <xdr:row>34</xdr:row>
      <xdr:rowOff>62445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47222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165376</xdr:rowOff>
    </xdr:from>
    <xdr:to>
      <xdr:col>50</xdr:col>
      <xdr:colOff>165100</xdr:colOff>
      <xdr:row>37</xdr:row>
      <xdr:rowOff>95526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112053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46335</xdr:rowOff>
    </xdr:from>
    <xdr:to>
      <xdr:col>46</xdr:col>
      <xdr:colOff>38100</xdr:colOff>
      <xdr:row>36</xdr:row>
      <xdr:rowOff>147935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164462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162287</xdr:rowOff>
    </xdr:from>
    <xdr:to>
      <xdr:col>41</xdr:col>
      <xdr:colOff>101600</xdr:colOff>
      <xdr:row>38</xdr:row>
      <xdr:rowOff>92437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83564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89462</xdr:rowOff>
    </xdr:from>
    <xdr:to>
      <xdr:col>36</xdr:col>
      <xdr:colOff>165100</xdr:colOff>
      <xdr:row>38</xdr:row>
      <xdr:rowOff>19611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3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141529</xdr:rowOff>
    </xdr:from>
    <xdr:to>
      <xdr:col>55</xdr:col>
      <xdr:colOff>0</xdr:colOff>
      <xdr:row>57</xdr:row>
      <xdr:rowOff>1969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42729"/>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141529</xdr:rowOff>
    </xdr:from>
    <xdr:to>
      <xdr:col>50</xdr:col>
      <xdr:colOff>114300</xdr:colOff>
      <xdr:row>57</xdr:row>
      <xdr:rowOff>92692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42729"/>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51293</xdr:rowOff>
    </xdr:from>
    <xdr:to>
      <xdr:col>45</xdr:col>
      <xdr:colOff>177800</xdr:colOff>
      <xdr:row>57</xdr:row>
      <xdr:rowOff>92692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3943"/>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51293</xdr:rowOff>
    </xdr:from>
    <xdr:to>
      <xdr:col>41</xdr:col>
      <xdr:colOff>50800</xdr:colOff>
      <xdr:row>58</xdr:row>
      <xdr:rowOff>26436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23943"/>
          <a:ext cx="889000" cy="1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122619</xdr:rowOff>
    </xdr:from>
    <xdr:to>
      <xdr:col>55</xdr:col>
      <xdr:colOff>50800</xdr:colOff>
      <xdr:row>57</xdr:row>
      <xdr:rowOff>52769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90729</xdr:rowOff>
    </xdr:from>
    <xdr:to>
      <xdr:col>50</xdr:col>
      <xdr:colOff>165100</xdr:colOff>
      <xdr:row>57</xdr:row>
      <xdr:rowOff>20879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41892</xdr:rowOff>
    </xdr:from>
    <xdr:to>
      <xdr:col>46</xdr:col>
      <xdr:colOff>38100</xdr:colOff>
      <xdr:row>57</xdr:row>
      <xdr:rowOff>143492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xdr:rowOff>
    </xdr:from>
    <xdr:to>
      <xdr:col>41</xdr:col>
      <xdr:colOff>101600</xdr:colOff>
      <xdr:row>57</xdr:row>
      <xdr:rowOff>102093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147086</xdr:rowOff>
    </xdr:from>
    <xdr:to>
      <xdr:col>36</xdr:col>
      <xdr:colOff>165100</xdr:colOff>
      <xdr:row>58</xdr:row>
      <xdr:rowOff>77236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74231</xdr:rowOff>
    </xdr:from>
    <xdr:to>
      <xdr:col>55</xdr:col>
      <xdr:colOff>0</xdr:colOff>
      <xdr:row>79</xdr:row>
      <xdr:rowOff>41694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75881"/>
          <a:ext cx="8382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74231</xdr:rowOff>
    </xdr:from>
    <xdr:to>
      <xdr:col>50</xdr:col>
      <xdr:colOff>114300</xdr:colOff>
      <xdr:row>79</xdr:row>
      <xdr:rowOff>34595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75881"/>
          <a:ext cx="889000" cy="3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34595</xdr:rowOff>
    </xdr:from>
    <xdr:to>
      <xdr:col>45</xdr:col>
      <xdr:colOff>177800</xdr:colOff>
      <xdr:row>79</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9145"/>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27890</xdr:rowOff>
    </xdr:from>
    <xdr:to>
      <xdr:col>41</xdr:col>
      <xdr:colOff>50800</xdr:colOff>
      <xdr:row>79</xdr:row>
      <xdr:rowOff>35840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2440"/>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162344</xdr:rowOff>
    </xdr:from>
    <xdr:to>
      <xdr:col>55</xdr:col>
      <xdr:colOff>50800</xdr:colOff>
      <xdr:row>79</xdr:row>
      <xdr:rowOff>92494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77271</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23431</xdr:rowOff>
    </xdr:from>
    <xdr:to>
      <xdr:col>50</xdr:col>
      <xdr:colOff>165100</xdr:colOff>
      <xdr:row>77</xdr:row>
      <xdr:rowOff>125031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141558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155245</xdr:rowOff>
    </xdr:from>
    <xdr:to>
      <xdr:col>46</xdr:col>
      <xdr:colOff>38100</xdr:colOff>
      <xdr:row>79</xdr:row>
      <xdr:rowOff>85395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76522</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156490</xdr:rowOff>
    </xdr:from>
    <xdr:to>
      <xdr:col>41</xdr:col>
      <xdr:colOff>101600</xdr:colOff>
      <xdr:row>79</xdr:row>
      <xdr:rowOff>86640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77767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148540</xdr:rowOff>
    </xdr:from>
    <xdr:to>
      <xdr:col>36</xdr:col>
      <xdr:colOff>165100</xdr:colOff>
      <xdr:row>79</xdr:row>
      <xdr:rowOff>78690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56204</xdr:rowOff>
    </xdr:from>
    <xdr:to>
      <xdr:col>55</xdr:col>
      <xdr:colOff>0</xdr:colOff>
      <xdr:row>96</xdr:row>
      <xdr:rowOff>8979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72504"/>
          <a:ext cx="838200" cy="29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92875</xdr:rowOff>
    </xdr:from>
    <xdr:to>
      <xdr:col>50</xdr:col>
      <xdr:colOff>114300</xdr:colOff>
      <xdr:row>96</xdr:row>
      <xdr:rowOff>8979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8062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96952</xdr:rowOff>
    </xdr:from>
    <xdr:to>
      <xdr:col>45</xdr:col>
      <xdr:colOff>177800</xdr:colOff>
      <xdr:row>95</xdr:row>
      <xdr:rowOff>92875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13252"/>
          <a:ext cx="8890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96952</xdr:rowOff>
    </xdr:from>
    <xdr:to>
      <xdr:col>41</xdr:col>
      <xdr:colOff>50800</xdr:colOff>
      <xdr:row>96</xdr:row>
      <xdr:rowOff>134289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3252"/>
          <a:ext cx="889000" cy="3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5404</xdr:rowOff>
    </xdr:from>
    <xdr:to>
      <xdr:col>55</xdr:col>
      <xdr:colOff>50800</xdr:colOff>
      <xdr:row>94</xdr:row>
      <xdr:rowOff>107004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28281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129629</xdr:rowOff>
    </xdr:from>
    <xdr:to>
      <xdr:col>50</xdr:col>
      <xdr:colOff>165100</xdr:colOff>
      <xdr:row>96</xdr:row>
      <xdr:rowOff>59779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50906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42075</xdr:rowOff>
    </xdr:from>
    <xdr:to>
      <xdr:col>46</xdr:col>
      <xdr:colOff>38100</xdr:colOff>
      <xdr:row>95</xdr:row>
      <xdr:rowOff>143675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160202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46152</xdr:rowOff>
    </xdr:from>
    <xdr:to>
      <xdr:col>41</xdr:col>
      <xdr:colOff>101600</xdr:colOff>
      <xdr:row>94</xdr:row>
      <xdr:rowOff>147752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164279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83489</xdr:rowOff>
    </xdr:from>
    <xdr:to>
      <xdr:col>36</xdr:col>
      <xdr:colOff>165100</xdr:colOff>
      <xdr:row>97</xdr:row>
      <xdr:rowOff>13639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116588</xdr:rowOff>
    </xdr:from>
    <xdr:to>
      <xdr:col>85</xdr:col>
      <xdr:colOff>127000</xdr:colOff>
      <xdr:row>38</xdr:row>
      <xdr:rowOff>134717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31688"/>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134717</xdr:rowOff>
    </xdr:from>
    <xdr:to>
      <xdr:col>81</xdr:col>
      <xdr:colOff>50800</xdr:colOff>
      <xdr:row>38</xdr:row>
      <xdr:rowOff>138237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4981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138237</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65788</xdr:rowOff>
    </xdr:from>
    <xdr:to>
      <xdr:col>85</xdr:col>
      <xdr:colOff>177800</xdr:colOff>
      <xdr:row>38</xdr:row>
      <xdr:rowOff>167388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152165</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83917</xdr:rowOff>
    </xdr:from>
    <xdr:to>
      <xdr:col>81</xdr:col>
      <xdr:colOff>101600</xdr:colOff>
      <xdr:row>39</xdr:row>
      <xdr:rowOff>14067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5194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87437</xdr:rowOff>
    </xdr:from>
    <xdr:to>
      <xdr:col>76</xdr:col>
      <xdr:colOff>165100</xdr:colOff>
      <xdr:row>39</xdr:row>
      <xdr:rowOff>17587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8714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5697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93376</xdr:rowOff>
    </xdr:from>
    <xdr:to>
      <xdr:col>85</xdr:col>
      <xdr:colOff>127000</xdr:colOff>
      <xdr:row>77</xdr:row>
      <xdr:rowOff>109835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95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93376</xdr:rowOff>
    </xdr:from>
    <xdr:to>
      <xdr:col>81</xdr:col>
      <xdr:colOff>50800</xdr:colOff>
      <xdr:row>77</xdr:row>
      <xdr:rowOff>93638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95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73554</xdr:rowOff>
    </xdr:from>
    <xdr:to>
      <xdr:col>76</xdr:col>
      <xdr:colOff>114300</xdr:colOff>
      <xdr:row>77</xdr:row>
      <xdr:rowOff>93638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75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54515</xdr:rowOff>
    </xdr:from>
    <xdr:to>
      <xdr:col>71</xdr:col>
      <xdr:colOff>177800</xdr:colOff>
      <xdr:row>77</xdr:row>
      <xdr:rowOff>73554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6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59035</xdr:rowOff>
    </xdr:from>
    <xdr:to>
      <xdr:col>85</xdr:col>
      <xdr:colOff>177800</xdr:colOff>
      <xdr:row>77</xdr:row>
      <xdr:rowOff>160635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37462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42576</xdr:rowOff>
    </xdr:from>
    <xdr:to>
      <xdr:col>81</xdr:col>
      <xdr:colOff>101600</xdr:colOff>
      <xdr:row>77</xdr:row>
      <xdr:rowOff>144176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135303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42838</xdr:rowOff>
    </xdr:from>
    <xdr:to>
      <xdr:col>76</xdr:col>
      <xdr:colOff>165100</xdr:colOff>
      <xdr:row>77</xdr:row>
      <xdr:rowOff>144438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22754</xdr:rowOff>
    </xdr:from>
    <xdr:to>
      <xdr:col>72</xdr:col>
      <xdr:colOff>38100</xdr:colOff>
      <xdr:row>77</xdr:row>
      <xdr:rowOff>124354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115481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3715</xdr:rowOff>
    </xdr:from>
    <xdr:to>
      <xdr:col>67</xdr:col>
      <xdr:colOff>101600</xdr:colOff>
      <xdr:row>77</xdr:row>
      <xdr:rowOff>105315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96442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51583</xdr:rowOff>
    </xdr:from>
    <xdr:to>
      <xdr:col>85</xdr:col>
      <xdr:colOff>127000</xdr:colOff>
      <xdr:row>98</xdr:row>
      <xdr:rowOff>150147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3683"/>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150147</xdr:rowOff>
    </xdr:from>
    <xdr:to>
      <xdr:col>81</xdr:col>
      <xdr:colOff>50800</xdr:colOff>
      <xdr:row>99</xdr:row>
      <xdr:rowOff>43169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2247"/>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2631</xdr:rowOff>
    </xdr:from>
    <xdr:to>
      <xdr:col>76</xdr:col>
      <xdr:colOff>114300</xdr:colOff>
      <xdr:row>99</xdr:row>
      <xdr:rowOff>43169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4731"/>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2631</xdr:rowOff>
    </xdr:from>
    <xdr:to>
      <xdr:col>71</xdr:col>
      <xdr:colOff>177800</xdr:colOff>
      <xdr:row>98</xdr:row>
      <xdr:rowOff>166926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4731"/>
          <a:ext cx="889000" cy="16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xdr:rowOff>
    </xdr:from>
    <xdr:to>
      <xdr:col>85</xdr:col>
      <xdr:colOff>177800</xdr:colOff>
      <xdr:row>98</xdr:row>
      <xdr:rowOff>102383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23660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99347</xdr:rowOff>
    </xdr:from>
    <xdr:to>
      <xdr:col>81</xdr:col>
      <xdr:colOff>101600</xdr:colOff>
      <xdr:row>99</xdr:row>
      <xdr:rowOff>29497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20624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163819</xdr:rowOff>
    </xdr:from>
    <xdr:to>
      <xdr:col>76</xdr:col>
      <xdr:colOff>165100</xdr:colOff>
      <xdr:row>99</xdr:row>
      <xdr:rowOff>93969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85096</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123281</xdr:rowOff>
    </xdr:from>
    <xdr:to>
      <xdr:col>72</xdr:col>
      <xdr:colOff>38100</xdr:colOff>
      <xdr:row>98</xdr:row>
      <xdr:rowOff>53431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69958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116126</xdr:rowOff>
    </xdr:from>
    <xdr:to>
      <xdr:col>67</xdr:col>
      <xdr:colOff>101600</xdr:colOff>
      <xdr:row>99</xdr:row>
      <xdr:rowOff>46276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37403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140353</xdr:rowOff>
    </xdr:from>
    <xdr:to>
      <xdr:col>116</xdr:col>
      <xdr:colOff>63500</xdr:colOff>
      <xdr:row>36</xdr:row>
      <xdr:rowOff>85380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69653"/>
          <a:ext cx="83820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61323</xdr:rowOff>
    </xdr:from>
    <xdr:to>
      <xdr:col>111</xdr:col>
      <xdr:colOff>177800</xdr:colOff>
      <xdr:row>36</xdr:row>
      <xdr:rowOff>85380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233523"/>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61323</xdr:rowOff>
    </xdr:from>
    <xdr:to>
      <xdr:col>107</xdr:col>
      <xdr:colOff>50800</xdr:colOff>
      <xdr:row>39</xdr:row>
      <xdr:rowOff>14079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33523"/>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14079</xdr:rowOff>
    </xdr:from>
    <xdr:to>
      <xdr:col>102</xdr:col>
      <xdr:colOff>114300</xdr:colOff>
      <xdr:row>39</xdr:row>
      <xdr:rowOff>33347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062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89553</xdr:rowOff>
    </xdr:from>
    <xdr:to>
      <xdr:col>116</xdr:col>
      <xdr:colOff>114300</xdr:colOff>
      <xdr:row>35</xdr:row>
      <xdr:rowOff>19703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112430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34580</xdr:rowOff>
    </xdr:from>
    <xdr:to>
      <xdr:col>112</xdr:col>
      <xdr:colOff>38100</xdr:colOff>
      <xdr:row>36</xdr:row>
      <xdr:rowOff>136180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152707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10523</xdr:rowOff>
    </xdr:from>
    <xdr:to>
      <xdr:col>107</xdr:col>
      <xdr:colOff>101600</xdr:colOff>
      <xdr:row>36</xdr:row>
      <xdr:rowOff>112123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128650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134729</xdr:rowOff>
    </xdr:from>
    <xdr:to>
      <xdr:col>102</xdr:col>
      <xdr:colOff>165100</xdr:colOff>
      <xdr:row>39</xdr:row>
      <xdr:rowOff>64879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56006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153997</xdr:rowOff>
    </xdr:from>
    <xdr:to>
      <xdr:col>98</xdr:col>
      <xdr:colOff>38100</xdr:colOff>
      <xdr:row>39</xdr:row>
      <xdr:rowOff>84147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75274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50489</xdr:rowOff>
    </xdr:from>
    <xdr:to>
      <xdr:col>116</xdr:col>
      <xdr:colOff>63500</xdr:colOff>
      <xdr:row>55</xdr:row>
      <xdr:rowOff>142901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794439"/>
          <a:ext cx="838200" cy="77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142901</xdr:rowOff>
    </xdr:from>
    <xdr:to>
      <xdr:col>111</xdr:col>
      <xdr:colOff>177800</xdr:colOff>
      <xdr:row>55</xdr:row>
      <xdr:rowOff>145986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572651"/>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145986</xdr:rowOff>
    </xdr:from>
    <xdr:to>
      <xdr:col>107</xdr:col>
      <xdr:colOff>50800</xdr:colOff>
      <xdr:row>55</xdr:row>
      <xdr:rowOff>145986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7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145700</xdr:rowOff>
    </xdr:from>
    <xdr:to>
      <xdr:col>102</xdr:col>
      <xdr:colOff>114300</xdr:colOff>
      <xdr:row>55</xdr:row>
      <xdr:rowOff>145986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57545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171139</xdr:rowOff>
    </xdr:from>
    <xdr:to>
      <xdr:col>116</xdr:col>
      <xdr:colOff>114300</xdr:colOff>
      <xdr:row>51</xdr:row>
      <xdr:rowOff>101289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7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124166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6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92101</xdr:rowOff>
    </xdr:from>
    <xdr:to>
      <xdr:col>112</xdr:col>
      <xdr:colOff>38100</xdr:colOff>
      <xdr:row>56</xdr:row>
      <xdr:rowOff>22251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38778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95186</xdr:rowOff>
    </xdr:from>
    <xdr:to>
      <xdr:col>107</xdr:col>
      <xdr:colOff>101600</xdr:colOff>
      <xdr:row>56</xdr:row>
      <xdr:rowOff>25336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41863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95186</xdr:rowOff>
    </xdr:from>
    <xdr:to>
      <xdr:col>102</xdr:col>
      <xdr:colOff>165100</xdr:colOff>
      <xdr:row>56</xdr:row>
      <xdr:rowOff>25336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41863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94900</xdr:rowOff>
    </xdr:from>
    <xdr:to>
      <xdr:col>98</xdr:col>
      <xdr:colOff>38100</xdr:colOff>
      <xdr:row>56</xdr:row>
      <xdr:rowOff>25050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41577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2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73520</xdr:rowOff>
    </xdr:from>
    <xdr:to>
      <xdr:col>116</xdr:col>
      <xdr:colOff>63500</xdr:colOff>
      <xdr:row>78</xdr:row>
      <xdr:rowOff>83274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4662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83274</xdr:rowOff>
    </xdr:from>
    <xdr:to>
      <xdr:col>111</xdr:col>
      <xdr:colOff>177800</xdr:colOff>
      <xdr:row>78</xdr:row>
      <xdr:rowOff>93504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56374"/>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64433</xdr:rowOff>
    </xdr:from>
    <xdr:to>
      <xdr:col>107</xdr:col>
      <xdr:colOff>50800</xdr:colOff>
      <xdr:row>78</xdr:row>
      <xdr:rowOff>93504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4633"/>
          <a:ext cx="8890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64433</xdr:rowOff>
    </xdr:from>
    <xdr:to>
      <xdr:col>102</xdr:col>
      <xdr:colOff>114300</xdr:colOff>
      <xdr:row>76</xdr:row>
      <xdr:rowOff>129203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22720</xdr:rowOff>
    </xdr:from>
    <xdr:to>
      <xdr:col>116</xdr:col>
      <xdr:colOff>114300</xdr:colOff>
      <xdr:row>78</xdr:row>
      <xdr:rowOff>124320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32474</xdr:rowOff>
    </xdr:from>
    <xdr:to>
      <xdr:col>112</xdr:col>
      <xdr:colOff>38100</xdr:colOff>
      <xdr:row>78</xdr:row>
      <xdr:rowOff>134074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125201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42704</xdr:rowOff>
    </xdr:from>
    <xdr:to>
      <xdr:col>107</xdr:col>
      <xdr:colOff>101600</xdr:colOff>
      <xdr:row>78</xdr:row>
      <xdr:rowOff>144304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135431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13633</xdr:rowOff>
    </xdr:from>
    <xdr:to>
      <xdr:col>102</xdr:col>
      <xdr:colOff>165100</xdr:colOff>
      <xdr:row>76</xdr:row>
      <xdr:rowOff>115233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106360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78403</xdr:rowOff>
    </xdr:from>
    <xdr:to>
      <xdr:col>98</xdr:col>
      <xdr:colOff>38100</xdr:colOff>
      <xdr:row>77</xdr:row>
      <xdr:rowOff>8553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171130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千円となっている。各項目の中で「物件費」「普通建設事業費（うち更新整備）」「積立金」「投資及び出資金」「貸付金」が類似団体を上回っている。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「物件費」は、主に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教育推進事業費など委託料が増加していることや、以前より指定管理制度や民間委託を実施していることから、類似団体に比べ高い水準となっている。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は、主に防災無線デジタル化事業や児童福祉施設整備等の実施に伴い増加した。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財政調整基金及び学校施設整備基金積み立てを行ったことにより増加している。徐々に増加傾向となっているが、令和３年度から新庁舎整備のため庁舎整備基金への計画的な積み立ても開始するため注意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」は、新型コロナウイルス感染症の影響により水道料金の減免を実施したため、臨時的に増加している。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は、中小企業新型コロナウイルス対策緊急支援資金預託金を追加したため、臨時的に増加している。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24257</xdr:rowOff>
    </xdr:from>
    <xdr:to>
      <xdr:col>24</xdr:col>
      <xdr:colOff>63500</xdr:colOff>
      <xdr:row>35</xdr:row>
      <xdr:rowOff>65786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500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24257</xdr:rowOff>
    </xdr:from>
    <xdr:to>
      <xdr:col>19</xdr:col>
      <xdr:colOff>177800</xdr:colOff>
      <xdr:row>35</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50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140462</xdr:rowOff>
    </xdr:from>
    <xdr:to>
      <xdr:col>15</xdr:col>
      <xdr:colOff>50800</xdr:colOff>
      <xdr:row>35</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976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140462</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97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144907</xdr:rowOff>
    </xdr:from>
    <xdr:to>
      <xdr:col>20</xdr:col>
      <xdr:colOff>38100</xdr:colOff>
      <xdr:row>35</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89662</xdr:rowOff>
    </xdr:from>
    <xdr:to>
      <xdr:col>10</xdr:col>
      <xdr:colOff>165100</xdr:colOff>
      <xdr:row>35</xdr:row>
      <xdr:rowOff>19812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101775</xdr:rowOff>
    </xdr:from>
    <xdr:to>
      <xdr:col>24</xdr:col>
      <xdr:colOff>63500</xdr:colOff>
      <xdr:row>58</xdr:row>
      <xdr:rowOff>134919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2975"/>
          <a:ext cx="838200" cy="3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134919</xdr:rowOff>
    </xdr:from>
    <xdr:to>
      <xdr:col>19</xdr:col>
      <xdr:colOff>177800</xdr:colOff>
      <xdr:row>58</xdr:row>
      <xdr:rowOff>166681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9019"/>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68559</xdr:rowOff>
    </xdr:from>
    <xdr:to>
      <xdr:col>15</xdr:col>
      <xdr:colOff>50800</xdr:colOff>
      <xdr:row>58</xdr:row>
      <xdr:rowOff>166681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2659"/>
          <a:ext cx="8890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68559</xdr:rowOff>
    </xdr:from>
    <xdr:to>
      <xdr:col>10</xdr:col>
      <xdr:colOff>114300</xdr:colOff>
      <xdr:row>58</xdr:row>
      <xdr:rowOff>99421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265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50975</xdr:rowOff>
    </xdr:from>
    <xdr:to>
      <xdr:col>24</xdr:col>
      <xdr:colOff>114300</xdr:colOff>
      <xdr:row>56</xdr:row>
      <xdr:rowOff>152575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84119</xdr:rowOff>
    </xdr:from>
    <xdr:to>
      <xdr:col>20</xdr:col>
      <xdr:colOff>38100</xdr:colOff>
      <xdr:row>59</xdr:row>
      <xdr:rowOff>14269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115881</xdr:rowOff>
    </xdr:from>
    <xdr:to>
      <xdr:col>15</xdr:col>
      <xdr:colOff>101600</xdr:colOff>
      <xdr:row>59</xdr:row>
      <xdr:rowOff>46031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37158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17759</xdr:rowOff>
    </xdr:from>
    <xdr:to>
      <xdr:col>10</xdr:col>
      <xdr:colOff>165100</xdr:colOff>
      <xdr:row>58</xdr:row>
      <xdr:rowOff>119359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48621</xdr:rowOff>
    </xdr:from>
    <xdr:to>
      <xdr:col>6</xdr:col>
      <xdr:colOff>38100</xdr:colOff>
      <xdr:row>58</xdr:row>
      <xdr:rowOff>150221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9919</xdr:rowOff>
    </xdr:from>
    <xdr:to>
      <xdr:col>24</xdr:col>
      <xdr:colOff>63500</xdr:colOff>
      <xdr:row>77</xdr:row>
      <xdr:rowOff>105880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1569"/>
          <a:ext cx="838200" cy="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105880</xdr:rowOff>
    </xdr:from>
    <xdr:to>
      <xdr:col>19</xdr:col>
      <xdr:colOff>177800</xdr:colOff>
      <xdr:row>77</xdr:row>
      <xdr:rowOff>148386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7530"/>
          <a:ext cx="8890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148386</xdr:rowOff>
    </xdr:from>
    <xdr:to>
      <xdr:col>15</xdr:col>
      <xdr:colOff>50800</xdr:colOff>
      <xdr:row>78</xdr:row>
      <xdr:rowOff>26264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0036"/>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26264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130569</xdr:rowOff>
    </xdr:from>
    <xdr:to>
      <xdr:col>24</xdr:col>
      <xdr:colOff>114300</xdr:colOff>
      <xdr:row>77</xdr:row>
      <xdr:rowOff>60719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55080</xdr:rowOff>
    </xdr:from>
    <xdr:to>
      <xdr:col>20</xdr:col>
      <xdr:colOff>38100</xdr:colOff>
      <xdr:row>77</xdr:row>
      <xdr:rowOff>156680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97586</xdr:rowOff>
    </xdr:from>
    <xdr:to>
      <xdr:col>15</xdr:col>
      <xdr:colOff>101600</xdr:colOff>
      <xdr:row>78</xdr:row>
      <xdr:rowOff>27736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146914</xdr:rowOff>
    </xdr:from>
    <xdr:to>
      <xdr:col>10</xdr:col>
      <xdr:colOff>165100</xdr:colOff>
      <xdr:row>78</xdr:row>
      <xdr:rowOff>77064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165094</xdr:rowOff>
    </xdr:from>
    <xdr:to>
      <xdr:col>24</xdr:col>
      <xdr:colOff>63500</xdr:colOff>
      <xdr:row>98</xdr:row>
      <xdr:rowOff>128155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24294"/>
          <a:ext cx="838200" cy="3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167094</xdr:rowOff>
    </xdr:from>
    <xdr:to>
      <xdr:col>19</xdr:col>
      <xdr:colOff>177800</xdr:colOff>
      <xdr:row>96</xdr:row>
      <xdr:rowOff>165094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83394"/>
          <a:ext cx="889000" cy="3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167094</xdr:rowOff>
    </xdr:from>
    <xdr:to>
      <xdr:col>15</xdr:col>
      <xdr:colOff>50800</xdr:colOff>
      <xdr:row>98</xdr:row>
      <xdr:rowOff>107868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83394"/>
          <a:ext cx="889000" cy="6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107868</xdr:rowOff>
    </xdr:from>
    <xdr:to>
      <xdr:col>10</xdr:col>
      <xdr:colOff>114300</xdr:colOff>
      <xdr:row>99</xdr:row>
      <xdr:rowOff>20656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9968"/>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77355</xdr:rowOff>
    </xdr:from>
    <xdr:to>
      <xdr:col>24</xdr:col>
      <xdr:colOff>114300</xdr:colOff>
      <xdr:row>99</xdr:row>
      <xdr:rowOff>7505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163732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114294</xdr:rowOff>
    </xdr:from>
    <xdr:to>
      <xdr:col>20</xdr:col>
      <xdr:colOff>38100</xdr:colOff>
      <xdr:row>97</xdr:row>
      <xdr:rowOff>44444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60971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116294</xdr:rowOff>
    </xdr:from>
    <xdr:to>
      <xdr:col>15</xdr:col>
      <xdr:colOff>101600</xdr:colOff>
      <xdr:row>95</xdr:row>
      <xdr:rowOff>46444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62971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57068</xdr:rowOff>
    </xdr:from>
    <xdr:to>
      <xdr:col>10</xdr:col>
      <xdr:colOff>165100</xdr:colOff>
      <xdr:row>98</xdr:row>
      <xdr:rowOff>158668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141306</xdr:rowOff>
    </xdr:from>
    <xdr:to>
      <xdr:col>6</xdr:col>
      <xdr:colOff>38100</xdr:colOff>
      <xdr:row>99</xdr:row>
      <xdr:rowOff>71456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151511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662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151511</xdr:rowOff>
    </xdr:from>
    <xdr:to>
      <xdr:col>50</xdr:col>
      <xdr:colOff>114300</xdr:colOff>
      <xdr:row>38</xdr:row>
      <xdr:rowOff>151892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151892</xdr:rowOff>
    </xdr:from>
    <xdr:to>
      <xdr:col>45</xdr:col>
      <xdr:colOff>177800</xdr:colOff>
      <xdr:row>38</xdr:row>
      <xdr:rowOff>151892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66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151511</xdr:rowOff>
    </xdr:from>
    <xdr:to>
      <xdr:col>41</xdr:col>
      <xdr:colOff>50800</xdr:colOff>
      <xdr:row>38</xdr:row>
      <xdr:rowOff>151892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100711</xdr:rowOff>
    </xdr:from>
    <xdr:to>
      <xdr:col>50</xdr:col>
      <xdr:colOff>165100</xdr:colOff>
      <xdr:row>39</xdr:row>
      <xdr:rowOff>30861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21988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100711</xdr:rowOff>
    </xdr:from>
    <xdr:to>
      <xdr:col>36</xdr:col>
      <xdr:colOff>165100</xdr:colOff>
      <xdr:row>39</xdr:row>
      <xdr:rowOff>30861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21988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149438</xdr:rowOff>
    </xdr:from>
    <xdr:to>
      <xdr:col>55</xdr:col>
      <xdr:colOff>0</xdr:colOff>
      <xdr:row>56</xdr:row>
      <xdr:rowOff>119286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064838"/>
          <a:ext cx="838200" cy="6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149438</xdr:rowOff>
    </xdr:from>
    <xdr:to>
      <xdr:col>50</xdr:col>
      <xdr:colOff>114300</xdr:colOff>
      <xdr:row>56</xdr:row>
      <xdr:rowOff>40922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064838"/>
          <a:ext cx="8890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40922</xdr:rowOff>
    </xdr:from>
    <xdr:to>
      <xdr:col>45</xdr:col>
      <xdr:colOff>177800</xdr:colOff>
      <xdr:row>56</xdr:row>
      <xdr:rowOff>101936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52284</xdr:rowOff>
    </xdr:from>
    <xdr:to>
      <xdr:col>41</xdr:col>
      <xdr:colOff>50800</xdr:colOff>
      <xdr:row>56</xdr:row>
      <xdr:rowOff>101936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53484"/>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68486</xdr:rowOff>
    </xdr:from>
    <xdr:to>
      <xdr:col>55</xdr:col>
      <xdr:colOff>50800</xdr:colOff>
      <xdr:row>56</xdr:row>
      <xdr:rowOff>170086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46913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98638</xdr:rowOff>
    </xdr:from>
    <xdr:to>
      <xdr:col>50</xdr:col>
      <xdr:colOff>165100</xdr:colOff>
      <xdr:row>53</xdr:row>
      <xdr:rowOff>28788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45315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7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161572</xdr:rowOff>
    </xdr:from>
    <xdr:to>
      <xdr:col>46</xdr:col>
      <xdr:colOff>38100</xdr:colOff>
      <xdr:row>56</xdr:row>
      <xdr:rowOff>91722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82849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51136</xdr:rowOff>
    </xdr:from>
    <xdr:to>
      <xdr:col>41</xdr:col>
      <xdr:colOff>101600</xdr:colOff>
      <xdr:row>56</xdr:row>
      <xdr:rowOff>152736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xdr:rowOff>
    </xdr:from>
    <xdr:to>
      <xdr:col>36</xdr:col>
      <xdr:colOff>165100</xdr:colOff>
      <xdr:row>56</xdr:row>
      <xdr:rowOff>103084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35295</xdr:rowOff>
    </xdr:from>
    <xdr:to>
      <xdr:col>55</xdr:col>
      <xdr:colOff>0</xdr:colOff>
      <xdr:row>77</xdr:row>
      <xdr:rowOff>158804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894045"/>
          <a:ext cx="838200" cy="4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156845</xdr:rowOff>
    </xdr:from>
    <xdr:to>
      <xdr:col>50</xdr:col>
      <xdr:colOff>114300</xdr:colOff>
      <xdr:row>77</xdr:row>
      <xdr:rowOff>158804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5849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156845</xdr:rowOff>
    </xdr:from>
    <xdr:to>
      <xdr:col>45</xdr:col>
      <xdr:colOff>177800</xdr:colOff>
      <xdr:row>78</xdr:row>
      <xdr:rowOff>8908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5849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7765</xdr:rowOff>
    </xdr:from>
    <xdr:to>
      <xdr:col>41</xdr:col>
      <xdr:colOff>50800</xdr:colOff>
      <xdr:row>78</xdr:row>
      <xdr:rowOff>8908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808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155945</xdr:rowOff>
    </xdr:from>
    <xdr:to>
      <xdr:col>55</xdr:col>
      <xdr:colOff>50800</xdr:colOff>
      <xdr:row>75</xdr:row>
      <xdr:rowOff>86095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108004</xdr:rowOff>
    </xdr:from>
    <xdr:to>
      <xdr:col>50</xdr:col>
      <xdr:colOff>165100</xdr:colOff>
      <xdr:row>78</xdr:row>
      <xdr:rowOff>38154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29281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106045</xdr:rowOff>
    </xdr:from>
    <xdr:to>
      <xdr:col>46</xdr:col>
      <xdr:colOff>38100</xdr:colOff>
      <xdr:row>78</xdr:row>
      <xdr:rowOff>36195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27322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129558</xdr:rowOff>
    </xdr:from>
    <xdr:to>
      <xdr:col>41</xdr:col>
      <xdr:colOff>101600</xdr:colOff>
      <xdr:row>78</xdr:row>
      <xdr:rowOff>59708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128415</xdr:rowOff>
    </xdr:from>
    <xdr:to>
      <xdr:col>36</xdr:col>
      <xdr:colOff>165100</xdr:colOff>
      <xdr:row>78</xdr:row>
      <xdr:rowOff>58565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49692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25419</xdr:rowOff>
    </xdr:from>
    <xdr:to>
      <xdr:col>55</xdr:col>
      <xdr:colOff>0</xdr:colOff>
      <xdr:row>98</xdr:row>
      <xdr:rowOff>86589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7519"/>
          <a:ext cx="8382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34182</xdr:rowOff>
    </xdr:from>
    <xdr:to>
      <xdr:col>50</xdr:col>
      <xdr:colOff>114300</xdr:colOff>
      <xdr:row>98</xdr:row>
      <xdr:rowOff>86589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36282"/>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25991</xdr:rowOff>
    </xdr:from>
    <xdr:to>
      <xdr:col>45</xdr:col>
      <xdr:colOff>177800</xdr:colOff>
      <xdr:row>98</xdr:row>
      <xdr:rowOff>34182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809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25991</xdr:rowOff>
    </xdr:from>
    <xdr:to>
      <xdr:col>41</xdr:col>
      <xdr:colOff>50800</xdr:colOff>
      <xdr:row>98</xdr:row>
      <xdr:rowOff>65309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809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146069</xdr:rowOff>
    </xdr:from>
    <xdr:to>
      <xdr:col>55</xdr:col>
      <xdr:colOff>50800</xdr:colOff>
      <xdr:row>98</xdr:row>
      <xdr:rowOff>76219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35789</xdr:rowOff>
    </xdr:from>
    <xdr:to>
      <xdr:col>50</xdr:col>
      <xdr:colOff>165100</xdr:colOff>
      <xdr:row>98</xdr:row>
      <xdr:rowOff>137389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154832</xdr:rowOff>
    </xdr:from>
    <xdr:to>
      <xdr:col>46</xdr:col>
      <xdr:colOff>38100</xdr:colOff>
      <xdr:row>98</xdr:row>
      <xdr:rowOff>84982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76109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146641</xdr:rowOff>
    </xdr:from>
    <xdr:to>
      <xdr:col>41</xdr:col>
      <xdr:colOff>101600</xdr:colOff>
      <xdr:row>98</xdr:row>
      <xdr:rowOff>76791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14509</xdr:rowOff>
    </xdr:from>
    <xdr:to>
      <xdr:col>36</xdr:col>
      <xdr:colOff>165100</xdr:colOff>
      <xdr:row>98</xdr:row>
      <xdr:rowOff>116109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107236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13056</xdr:rowOff>
    </xdr:from>
    <xdr:to>
      <xdr:col>85</xdr:col>
      <xdr:colOff>127000</xdr:colOff>
      <xdr:row>35</xdr:row>
      <xdr:rowOff>158857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42356"/>
          <a:ext cx="8382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158857</xdr:rowOff>
    </xdr:from>
    <xdr:to>
      <xdr:col>81</xdr:col>
      <xdr:colOff>50800</xdr:colOff>
      <xdr:row>37</xdr:row>
      <xdr:rowOff>35139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59607"/>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35139</xdr:rowOff>
    </xdr:from>
    <xdr:to>
      <xdr:col>76</xdr:col>
      <xdr:colOff>114300</xdr:colOff>
      <xdr:row>37</xdr:row>
      <xdr:rowOff>64948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64948</xdr:rowOff>
    </xdr:from>
    <xdr:to>
      <xdr:col>71</xdr:col>
      <xdr:colOff>177800</xdr:colOff>
      <xdr:row>37</xdr:row>
      <xdr:rowOff>94712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0859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133706</xdr:rowOff>
    </xdr:from>
    <xdr:to>
      <xdr:col>85</xdr:col>
      <xdr:colOff>177800</xdr:colOff>
      <xdr:row>34</xdr:row>
      <xdr:rowOff>63856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156583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108057</xdr:rowOff>
    </xdr:from>
    <xdr:to>
      <xdr:col>81</xdr:col>
      <xdr:colOff>101600</xdr:colOff>
      <xdr:row>36</xdr:row>
      <xdr:rowOff>38207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54734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155789</xdr:rowOff>
    </xdr:from>
    <xdr:to>
      <xdr:col>76</xdr:col>
      <xdr:colOff>165100</xdr:colOff>
      <xdr:row>37</xdr:row>
      <xdr:rowOff>85939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14148</xdr:rowOff>
    </xdr:from>
    <xdr:to>
      <xdr:col>72</xdr:col>
      <xdr:colOff>38100</xdr:colOff>
      <xdr:row>37</xdr:row>
      <xdr:rowOff>115748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106875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43912</xdr:rowOff>
    </xdr:from>
    <xdr:to>
      <xdr:col>67</xdr:col>
      <xdr:colOff>101600</xdr:colOff>
      <xdr:row>37</xdr:row>
      <xdr:rowOff>145512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21228</xdr:rowOff>
    </xdr:from>
    <xdr:to>
      <xdr:col>85</xdr:col>
      <xdr:colOff>127000</xdr:colOff>
      <xdr:row>56</xdr:row>
      <xdr:rowOff>129851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79528"/>
          <a:ext cx="838200" cy="4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109048</xdr:rowOff>
    </xdr:from>
    <xdr:to>
      <xdr:col>81</xdr:col>
      <xdr:colOff>50800</xdr:colOff>
      <xdr:row>56</xdr:row>
      <xdr:rowOff>129851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38798"/>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79521</xdr:rowOff>
    </xdr:from>
    <xdr:to>
      <xdr:col>76</xdr:col>
      <xdr:colOff>114300</xdr:colOff>
      <xdr:row>55</xdr:row>
      <xdr:rowOff>109048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337821"/>
          <a:ext cx="889000" cy="2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79521</xdr:rowOff>
    </xdr:from>
    <xdr:to>
      <xdr:col>71</xdr:col>
      <xdr:colOff>177800</xdr:colOff>
      <xdr:row>57</xdr:row>
      <xdr:rowOff>1226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37821"/>
          <a:ext cx="889000" cy="4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141878</xdr:rowOff>
    </xdr:from>
    <xdr:to>
      <xdr:col>85</xdr:col>
      <xdr:colOff>177800</xdr:colOff>
      <xdr:row>54</xdr:row>
      <xdr:rowOff>72028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164755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79051</xdr:rowOff>
    </xdr:from>
    <xdr:to>
      <xdr:col>81</xdr:col>
      <xdr:colOff>101600</xdr:colOff>
      <xdr:row>57</xdr:row>
      <xdr:rowOff>9201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58248</xdr:rowOff>
    </xdr:from>
    <xdr:to>
      <xdr:col>76</xdr:col>
      <xdr:colOff>165100</xdr:colOff>
      <xdr:row>55</xdr:row>
      <xdr:rowOff>159848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28721</xdr:rowOff>
    </xdr:from>
    <xdr:to>
      <xdr:col>72</xdr:col>
      <xdr:colOff>38100</xdr:colOff>
      <xdr:row>54</xdr:row>
      <xdr:rowOff>130321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146848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121876</xdr:rowOff>
    </xdr:from>
    <xdr:to>
      <xdr:col>67</xdr:col>
      <xdr:colOff>101600</xdr:colOff>
      <xdr:row>57</xdr:row>
      <xdr:rowOff>52026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43153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116588</xdr:rowOff>
    </xdr:from>
    <xdr:to>
      <xdr:col>85</xdr:col>
      <xdr:colOff>127000</xdr:colOff>
      <xdr:row>78</xdr:row>
      <xdr:rowOff>134716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89688"/>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134716</xdr:rowOff>
    </xdr:from>
    <xdr:to>
      <xdr:col>81</xdr:col>
      <xdr:colOff>50800</xdr:colOff>
      <xdr:row>78</xdr:row>
      <xdr:rowOff>138237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781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138237</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65788</xdr:rowOff>
    </xdr:from>
    <xdr:to>
      <xdr:col>85</xdr:col>
      <xdr:colOff>177800</xdr:colOff>
      <xdr:row>78</xdr:row>
      <xdr:rowOff>167388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152165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83916</xdr:rowOff>
    </xdr:from>
    <xdr:to>
      <xdr:col>81</xdr:col>
      <xdr:colOff>101600</xdr:colOff>
      <xdr:row>79</xdr:row>
      <xdr:rowOff>14066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5193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87437</xdr:rowOff>
    </xdr:from>
    <xdr:to>
      <xdr:col>76</xdr:col>
      <xdr:colOff>165100</xdr:colOff>
      <xdr:row>79</xdr:row>
      <xdr:rowOff>17587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8714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93376</xdr:rowOff>
    </xdr:from>
    <xdr:to>
      <xdr:col>85</xdr:col>
      <xdr:colOff>127000</xdr:colOff>
      <xdr:row>97</xdr:row>
      <xdr:rowOff>109835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4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93376</xdr:rowOff>
    </xdr:from>
    <xdr:to>
      <xdr:col>81</xdr:col>
      <xdr:colOff>50800</xdr:colOff>
      <xdr:row>97</xdr:row>
      <xdr:rowOff>93638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24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73554</xdr:rowOff>
    </xdr:from>
    <xdr:to>
      <xdr:col>76</xdr:col>
      <xdr:colOff>114300</xdr:colOff>
      <xdr:row>97</xdr:row>
      <xdr:rowOff>93638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4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54515</xdr:rowOff>
    </xdr:from>
    <xdr:to>
      <xdr:col>71</xdr:col>
      <xdr:colOff>177800</xdr:colOff>
      <xdr:row>97</xdr:row>
      <xdr:rowOff>73554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5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59035</xdr:rowOff>
    </xdr:from>
    <xdr:to>
      <xdr:col>85</xdr:col>
      <xdr:colOff>177800</xdr:colOff>
      <xdr:row>97</xdr:row>
      <xdr:rowOff>160635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42576</xdr:rowOff>
    </xdr:from>
    <xdr:to>
      <xdr:col>81</xdr:col>
      <xdr:colOff>101600</xdr:colOff>
      <xdr:row>97</xdr:row>
      <xdr:rowOff>144176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135303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42838</xdr:rowOff>
    </xdr:from>
    <xdr:to>
      <xdr:col>76</xdr:col>
      <xdr:colOff>165100</xdr:colOff>
      <xdr:row>97</xdr:row>
      <xdr:rowOff>144438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22754</xdr:rowOff>
    </xdr:from>
    <xdr:to>
      <xdr:col>72</xdr:col>
      <xdr:colOff>38100</xdr:colOff>
      <xdr:row>97</xdr:row>
      <xdr:rowOff>124354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115481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3715</xdr:rowOff>
    </xdr:from>
    <xdr:to>
      <xdr:col>67</xdr:col>
      <xdr:colOff>101600</xdr:colOff>
      <xdr:row>97</xdr:row>
      <xdr:rowOff>105315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96442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「商工費」「消防費」「教育費」が類似団体を上回っている。要因および将来的な推移は次のとおり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「商工費」は、新型コロナウイルス対策緊急支援資金預託金が増加した影響で類似団体より高い水準となっている。ただし、臨時的なものであり、中期的には元の水準へ戻る見込みである。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「消防費」は、防災無線デジタル化事業により歳出が増加した影響で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類似団体より高い水準となっている。ただし、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令和２年度で完了しているため、次年度から元の水準へ戻る見込みだが、消防ポンプ自動車の更新などが控えているため、注視する必要がある。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「教育費」は、東小学校解体事業および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推進事業費（学校生徒へタブレット配備）により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歳出が増加した影響で類似団体より高い水準となっている。令和２年度で完了し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ているものの、施設の老朽化は全体的に問題視されており、計画的な投資を実施していかなければならない。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財政調整基金の残高は、新型コロナウイルス感染症の影響により不測の事態に備える必要があるため、前年額より</a:t>
          </a:r>
          <a:r>
            <a:rPr kumimoji="1" lang="en-US" altLang="ja-JP" sz="1100">
              <a:latin typeface="ＭＳ ゴシック" panose="020B0609070205080204" pitchFamily="49" charset="-128"/>
              <a:ea typeface="ＭＳ ゴシック" panose="020B0609070205080204" pitchFamily="49" charset="-128"/>
            </a:rPr>
            <a:t>113</a:t>
          </a:r>
          <a:r>
            <a:rPr kumimoji="1" lang="ja-JP" altLang="en-US" sz="1100">
              <a:latin typeface="ＭＳ ゴシック" panose="020B0609070205080204" pitchFamily="49" charset="-128"/>
              <a:ea typeface="ＭＳ ゴシック" panose="020B0609070205080204" pitchFamily="49" charset="-128"/>
            </a:rPr>
            <a:t>百万増加して積み立てを行った。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実質収支額は前年度と比較し、平成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年から実施していた道の駅たかねざわ元気あっぷむら整備事業が完了したものの、中小企業新型コロナウイルス対策緊急支援資金預託金等を増額した結果、</a:t>
          </a:r>
          <a:r>
            <a:rPr kumimoji="1" lang="en-US" altLang="ja-JP" sz="1100">
              <a:latin typeface="ＭＳ ゴシック" panose="020B0609070205080204" pitchFamily="49" charset="-128"/>
              <a:ea typeface="ＭＳ ゴシック" panose="020B0609070205080204" pitchFamily="49" charset="-128"/>
            </a:rPr>
            <a:t>2.87p</a:t>
          </a:r>
          <a:r>
            <a:rPr kumimoji="1" lang="ja-JP" altLang="en-US" sz="1100">
              <a:latin typeface="ＭＳ ゴシック" panose="020B0609070205080204" pitchFamily="49" charset="-128"/>
              <a:ea typeface="ＭＳ ゴシック" panose="020B0609070205080204" pitchFamily="49" charset="-128"/>
            </a:rPr>
            <a:t>の減少となった。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実質単年度収支は前年度と比較し、</a:t>
          </a:r>
          <a:r>
            <a:rPr kumimoji="1" lang="en-US" altLang="ja-JP" sz="1100">
              <a:latin typeface="ＭＳ ゴシック" panose="020B0609070205080204" pitchFamily="49" charset="-128"/>
              <a:ea typeface="ＭＳ ゴシック" panose="020B0609070205080204" pitchFamily="49" charset="-128"/>
            </a:rPr>
            <a:t>1.33p</a:t>
          </a:r>
          <a:r>
            <a:rPr kumimoji="1" lang="ja-JP" altLang="en-US" sz="1100">
              <a:latin typeface="ＭＳ ゴシック" panose="020B0609070205080204" pitchFamily="49" charset="-128"/>
              <a:ea typeface="ＭＳ ゴシック" panose="020B0609070205080204" pitchFamily="49" charset="-128"/>
            </a:rPr>
            <a:t>の改善がみられることから、今後も事務事業の見直し等を行い、歳出の合理的な行財政を推進し、健全な運営に努めていく。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全会計において黒字を確保しており、赤字比率は発生していない。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一般会計は、前年度に比べ実質収支額が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したことから標準財政規模に対し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水道事業会計では、将来的な老朽化した設備の更新のため、計画的に内部留保を増加しているため、前年度に比べ標準財政規模比が</a:t>
          </a:r>
          <a:r>
            <a:rPr lang="en-US" altLang="ja-JP" sz="1100">
              <a:effectLst/>
              <a:latin typeface="ＭＳ ゴシック" panose="020B0609070205080204" pitchFamily="49" charset="-128"/>
              <a:ea typeface="ＭＳ ゴシック" panose="020B0609070205080204" pitchFamily="49" charset="-128"/>
            </a:rPr>
            <a:t>1.3%</a:t>
          </a:r>
          <a:r>
            <a:rPr lang="ja-JP" altLang="en-US" sz="1100">
              <a:effectLst/>
              <a:latin typeface="ＭＳ ゴシック" panose="020B0609070205080204" pitchFamily="49" charset="-128"/>
              <a:ea typeface="ＭＳ ゴシック" panose="020B0609070205080204" pitchFamily="49" charset="-128"/>
            </a:rPr>
            <a:t>の増加となっている。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なお、法適化前の公共下水道事業特別会計及び農業集落排水特別会計については、２つの会計を合算した比率が「その他会計（黒字）」に計上されている。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15106749</v>
      </c>
      <c r="BO4" s="395"/>
      <c r="BP4" s="395"/>
      <c r="BQ4" s="395"/>
      <c r="BR4" s="395"/>
      <c r="BS4" s="395"/>
      <c r="BT4" s="395"/>
      <c r="BU4" s="396"/>
      <c r="BV4" s="394">
        <v>11596580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8.1999999999999993</v>
      </c>
      <c r="CU4" s="401"/>
      <c r="CV4" s="401"/>
      <c r="CW4" s="401"/>
      <c r="CX4" s="401"/>
      <c r="CY4" s="401"/>
      <c r="CZ4" s="401"/>
      <c r="DA4" s="402"/>
      <c r="DB4" s="400">
        <v>11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14388946</v>
      </c>
      <c r="BO5" s="432"/>
      <c r="BP5" s="432"/>
      <c r="BQ5" s="432"/>
      <c r="BR5" s="432"/>
      <c r="BS5" s="432"/>
      <c r="BT5" s="432"/>
      <c r="BU5" s="433"/>
      <c r="BV5" s="431">
        <v>10723701</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79.599999999999994</v>
      </c>
      <c r="CU5" s="429"/>
      <c r="CV5" s="429"/>
      <c r="CW5" s="429"/>
      <c r="CX5" s="429"/>
      <c r="CY5" s="429"/>
      <c r="CZ5" s="429"/>
      <c r="DA5" s="430"/>
      <c r="DB5" s="428">
        <v>82.3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717803</v>
      </c>
      <c r="BO6" s="432"/>
      <c r="BP6" s="432"/>
      <c r="BQ6" s="432"/>
      <c r="BR6" s="432"/>
      <c r="BS6" s="432"/>
      <c r="BT6" s="432"/>
      <c r="BU6" s="433"/>
      <c r="BV6" s="431">
        <v>872879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84.4</v>
      </c>
      <c r="CU6" s="469"/>
      <c r="CV6" s="469"/>
      <c r="CW6" s="469"/>
      <c r="CX6" s="469"/>
      <c r="CY6" s="469"/>
      <c r="CZ6" s="469"/>
      <c r="DA6" s="470"/>
      <c r="DB6" s="468">
        <v>87.8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169546</v>
      </c>
      <c r="BO7" s="432"/>
      <c r="BP7" s="432"/>
      <c r="BQ7" s="432"/>
      <c r="BR7" s="432"/>
      <c r="BS7" s="432"/>
      <c r="BT7" s="432"/>
      <c r="BU7" s="433"/>
      <c r="BV7" s="431">
        <v>159420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6714532</v>
      </c>
      <c r="CU7" s="432"/>
      <c r="CV7" s="432"/>
      <c r="CW7" s="432"/>
      <c r="CX7" s="432"/>
      <c r="CY7" s="432"/>
      <c r="CZ7" s="432"/>
      <c r="DA7" s="433"/>
      <c r="DB7" s="431">
        <v>6462286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548257</v>
      </c>
      <c r="BO8" s="432"/>
      <c r="BP8" s="432"/>
      <c r="BQ8" s="432"/>
      <c r="BR8" s="432"/>
      <c r="BS8" s="432"/>
      <c r="BT8" s="432"/>
      <c r="BU8" s="433"/>
      <c r="BV8" s="431">
        <v>713459</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29229</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-165202</v>
      </c>
      <c r="BO9" s="432"/>
      <c r="BP9" s="432"/>
      <c r="BQ9" s="432"/>
      <c r="BR9" s="432"/>
      <c r="BS9" s="432"/>
      <c r="BT9" s="432"/>
      <c r="BU9" s="433"/>
      <c r="BV9" s="431">
        <v>344181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7.1</v>
      </c>
      <c r="CU9" s="429"/>
      <c r="CV9" s="429"/>
      <c r="CW9" s="429"/>
      <c r="CX9" s="429"/>
      <c r="CY9" s="429"/>
      <c r="CZ9" s="429"/>
      <c r="DA9" s="430"/>
      <c r="DB9" s="428">
        <v>7.2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29639</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93</v>
      </c>
      <c r="AV10" s="464"/>
      <c r="AW10" s="464"/>
      <c r="AX10" s="464"/>
      <c r="AY10" s="465" t="s">
        <v>118</v>
      </c>
      <c r="AZ10" s="466"/>
      <c r="BA10" s="466"/>
      <c r="BB10" s="466"/>
      <c r="BC10" s="466"/>
      <c r="BD10" s="466"/>
      <c r="BE10" s="466"/>
      <c r="BF10" s="466"/>
      <c r="BG10" s="466"/>
      <c r="BH10" s="466"/>
      <c r="BI10" s="466"/>
      <c r="BJ10" s="466"/>
      <c r="BK10" s="466"/>
      <c r="BL10" s="466"/>
      <c r="BM10" s="467"/>
      <c r="BN10" s="431">
        <v>112737</v>
      </c>
      <c r="BO10" s="432"/>
      <c r="BP10" s="432"/>
      <c r="BQ10" s="432"/>
      <c r="BR10" s="432"/>
      <c r="BS10" s="432"/>
      <c r="BT10" s="432"/>
      <c r="BU10" s="433"/>
      <c r="BV10" s="431">
        <v>433</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93</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29424</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480856</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29010</v>
      </c>
      <c r="S13" s="516"/>
      <c r="T13" s="516"/>
      <c r="U13" s="516"/>
      <c r="V13" s="517"/>
      <c r="W13" s="447" t="s">
        <v>137</v>
      </c>
      <c r="X13" s="448"/>
      <c r="Y13" s="448"/>
      <c r="Z13" s="448"/>
      <c r="AA13" s="448"/>
      <c r="AB13" s="438"/>
      <c r="AC13" s="482">
        <v>1442</v>
      </c>
      <c r="AD13" s="483"/>
      <c r="AE13" s="483"/>
      <c r="AF13" s="483"/>
      <c r="AG13" s="525"/>
      <c r="AH13" s="482">
        <v>1502</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-52465</v>
      </c>
      <c r="BO13" s="432"/>
      <c r="BP13" s="432"/>
      <c r="BQ13" s="432"/>
      <c r="BR13" s="432"/>
      <c r="BS13" s="432"/>
      <c r="BT13" s="432"/>
      <c r="BU13" s="433"/>
      <c r="BV13" s="431">
        <v>-136242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1.1000000000000001</v>
      </c>
      <c r="CU13" s="429"/>
      <c r="CV13" s="429"/>
      <c r="CW13" s="429"/>
      <c r="CX13" s="429"/>
      <c r="CY13" s="429"/>
      <c r="CZ13" s="429"/>
      <c r="DA13" s="430"/>
      <c r="DB13" s="428">
        <v>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29522</v>
      </c>
      <c r="S14" s="516"/>
      <c r="T14" s="516"/>
      <c r="U14" s="516"/>
      <c r="V14" s="517"/>
      <c r="W14" s="421"/>
      <c r="X14" s="422"/>
      <c r="Y14" s="422"/>
      <c r="Z14" s="422"/>
      <c r="AA14" s="422"/>
      <c r="AB14" s="411"/>
      <c r="AC14" s="518">
        <v>9.6999999999999993</v>
      </c>
      <c r="AD14" s="519"/>
      <c r="AE14" s="519"/>
      <c r="AF14" s="519"/>
      <c r="AG14" s="520"/>
      <c r="AH14" s="518">
        <v>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126</v>
      </c>
      <c r="CU14" s="530"/>
      <c r="CV14" s="530"/>
      <c r="CW14" s="530"/>
      <c r="CX14" s="530"/>
      <c r="CY14" s="530"/>
      <c r="CZ14" s="530"/>
      <c r="DA14" s="531"/>
      <c r="DB14" s="529" t="s">
        <v>125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29101</v>
      </c>
      <c r="S15" s="516"/>
      <c r="T15" s="516"/>
      <c r="U15" s="516"/>
      <c r="V15" s="517"/>
      <c r="W15" s="447" t="s">
        <v>145</v>
      </c>
      <c r="X15" s="448"/>
      <c r="Y15" s="448"/>
      <c r="Z15" s="448"/>
      <c r="AA15" s="448"/>
      <c r="AB15" s="438"/>
      <c r="AC15" s="482">
        <v>4383</v>
      </c>
      <c r="AD15" s="483"/>
      <c r="AE15" s="483"/>
      <c r="AF15" s="483"/>
      <c r="AG15" s="525"/>
      <c r="AH15" s="482">
        <v>4286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4163198</v>
      </c>
      <c r="BO15" s="395"/>
      <c r="BP15" s="395"/>
      <c r="BQ15" s="395"/>
      <c r="BR15" s="395"/>
      <c r="BS15" s="395"/>
      <c r="BT15" s="395"/>
      <c r="BU15" s="396"/>
      <c r="BV15" s="394">
        <v>3881990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29.6</v>
      </c>
      <c r="AD16" s="519"/>
      <c r="AE16" s="519"/>
      <c r="AF16" s="519"/>
      <c r="AG16" s="520"/>
      <c r="AH16" s="518">
        <v>27.4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5213873</v>
      </c>
      <c r="BO16" s="432"/>
      <c r="BP16" s="432"/>
      <c r="BQ16" s="432"/>
      <c r="BR16" s="432"/>
      <c r="BS16" s="432"/>
      <c r="BT16" s="432"/>
      <c r="BU16" s="433"/>
      <c r="BV16" s="431">
        <v>4987678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8975</v>
      </c>
      <c r="AD17" s="483"/>
      <c r="AE17" s="483"/>
      <c r="AF17" s="483"/>
      <c r="AG17" s="525"/>
      <c r="AH17" s="482">
        <v>9839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5276002</v>
      </c>
      <c r="BO17" s="432"/>
      <c r="BP17" s="432"/>
      <c r="BQ17" s="432"/>
      <c r="BR17" s="432"/>
      <c r="BS17" s="432"/>
      <c r="BT17" s="432"/>
      <c r="BU17" s="433"/>
      <c r="BV17" s="431">
        <v>4940597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70.87</v>
      </c>
      <c r="M18" s="547"/>
      <c r="N18" s="547"/>
      <c r="O18" s="547"/>
      <c r="P18" s="547"/>
      <c r="Q18" s="547"/>
      <c r="R18" s="548"/>
      <c r="S18" s="548"/>
      <c r="T18" s="548"/>
      <c r="U18" s="548"/>
      <c r="V18" s="549"/>
      <c r="W18" s="449"/>
      <c r="X18" s="450"/>
      <c r="Y18" s="450"/>
      <c r="Z18" s="450"/>
      <c r="AA18" s="450"/>
      <c r="AB18" s="441"/>
      <c r="AC18" s="550">
        <v>60.6</v>
      </c>
      <c r="AD18" s="551"/>
      <c r="AE18" s="551"/>
      <c r="AF18" s="551"/>
      <c r="AG18" s="552"/>
      <c r="AH18" s="550">
        <v>63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5379361</v>
      </c>
      <c r="BO18" s="432"/>
      <c r="BP18" s="432"/>
      <c r="BQ18" s="432"/>
      <c r="BR18" s="432"/>
      <c r="BS18" s="432"/>
      <c r="BT18" s="432"/>
      <c r="BU18" s="433"/>
      <c r="BV18" s="431">
        <v>5544460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412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8182051</v>
      </c>
      <c r="BO19" s="432"/>
      <c r="BP19" s="432"/>
      <c r="BQ19" s="432"/>
      <c r="BR19" s="432"/>
      <c r="BS19" s="432"/>
      <c r="BT19" s="432"/>
      <c r="BU19" s="433"/>
      <c r="BV19" s="431">
        <v>8468629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12205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7972942</v>
      </c>
      <c r="BO23" s="432"/>
      <c r="BP23" s="432"/>
      <c r="BQ23" s="432"/>
      <c r="BR23" s="432"/>
      <c r="BS23" s="432"/>
      <c r="BT23" s="432"/>
      <c r="BU23" s="433"/>
      <c r="BV23" s="431">
        <v>7394727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7500</v>
      </c>
      <c r="R24" s="483"/>
      <c r="S24" s="483"/>
      <c r="T24" s="483"/>
      <c r="U24" s="483"/>
      <c r="V24" s="525"/>
      <c r="W24" s="584"/>
      <c r="X24" s="572"/>
      <c r="Y24" s="573"/>
      <c r="Z24" s="481" t="s">
        <v>169</v>
      </c>
      <c r="AA24" s="461"/>
      <c r="AB24" s="461"/>
      <c r="AC24" s="461"/>
      <c r="AD24" s="461"/>
      <c r="AE24" s="461"/>
      <c r="AF24" s="461"/>
      <c r="AG24" s="462"/>
      <c r="AH24" s="482">
        <v>176</v>
      </c>
      <c r="AI24" s="483"/>
      <c r="AJ24" s="483"/>
      <c r="AK24" s="483"/>
      <c r="AL24" s="525"/>
      <c r="AM24" s="482">
        <v>524128</v>
      </c>
      <c r="AN24" s="483"/>
      <c r="AO24" s="483"/>
      <c r="AP24" s="483"/>
      <c r="AQ24" s="483"/>
      <c r="AR24" s="525"/>
      <c r="AS24" s="482">
        <v>2978</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6962896</v>
      </c>
      <c r="BO24" s="432"/>
      <c r="BP24" s="432"/>
      <c r="BQ24" s="432"/>
      <c r="BR24" s="432"/>
      <c r="BS24" s="432"/>
      <c r="BT24" s="432"/>
      <c r="BU24" s="433"/>
      <c r="BV24" s="431">
        <v>6589893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5890</v>
      </c>
      <c r="R25" s="483"/>
      <c r="S25" s="483"/>
      <c r="T25" s="483"/>
      <c r="U25" s="483"/>
      <c r="V25" s="525"/>
      <c r="W25" s="584"/>
      <c r="X25" s="572"/>
      <c r="Y25" s="573"/>
      <c r="Z25" s="481" t="s">
        <v>172</v>
      </c>
      <c r="AA25" s="461"/>
      <c r="AB25" s="461"/>
      <c r="AC25" s="461"/>
      <c r="AD25" s="461"/>
      <c r="AE25" s="461"/>
      <c r="AF25" s="461"/>
      <c r="AG25" s="462"/>
      <c r="AH25" s="482" t="s">
        <v>126</v>
      </c>
      <c r="AI25" s="483"/>
      <c r="AJ25" s="483"/>
      <c r="AK25" s="483"/>
      <c r="AL25" s="525"/>
      <c r="AM25" s="482" t="s">
        <v>126</v>
      </c>
      <c r="AN25" s="483"/>
      <c r="AO25" s="483"/>
      <c r="AP25" s="483"/>
      <c r="AQ25" s="483"/>
      <c r="AR25" s="525"/>
      <c r="AS25" s="482" t="s">
        <v>126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2027728</v>
      </c>
      <c r="BO25" s="395"/>
      <c r="BP25" s="395"/>
      <c r="BQ25" s="395"/>
      <c r="BR25" s="395"/>
      <c r="BS25" s="395"/>
      <c r="BT25" s="395"/>
      <c r="BU25" s="396"/>
      <c r="BV25" s="394">
        <v>2041013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5460</v>
      </c>
      <c r="R26" s="483"/>
      <c r="S26" s="483"/>
      <c r="T26" s="483"/>
      <c r="U26" s="483"/>
      <c r="V26" s="525"/>
      <c r="W26" s="584"/>
      <c r="X26" s="572"/>
      <c r="Y26" s="573"/>
      <c r="Z26" s="481" t="s">
        <v>175</v>
      </c>
      <c r="AA26" s="594"/>
      <c r="AB26" s="594"/>
      <c r="AC26" s="594"/>
      <c r="AD26" s="594"/>
      <c r="AE26" s="594"/>
      <c r="AF26" s="594"/>
      <c r="AG26" s="595"/>
      <c r="AH26" s="482">
        <v>2</v>
      </c>
      <c r="AI26" s="483"/>
      <c r="AJ26" s="483"/>
      <c r="AK26" s="483"/>
      <c r="AL26" s="525"/>
      <c r="AM26" s="482" t="s">
        <v>176</v>
      </c>
      <c r="AN26" s="483"/>
      <c r="AO26" s="483"/>
      <c r="AP26" s="483"/>
      <c r="AQ26" s="483"/>
      <c r="AR26" s="525"/>
      <c r="AS26" s="482" t="s">
        <v>176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3450</v>
      </c>
      <c r="R27" s="483"/>
      <c r="S27" s="483"/>
      <c r="T27" s="483"/>
      <c r="U27" s="483"/>
      <c r="V27" s="525"/>
      <c r="W27" s="584"/>
      <c r="X27" s="572"/>
      <c r="Y27" s="573"/>
      <c r="Z27" s="481" t="s">
        <v>179</v>
      </c>
      <c r="AA27" s="461"/>
      <c r="AB27" s="461"/>
      <c r="AC27" s="461"/>
      <c r="AD27" s="461"/>
      <c r="AE27" s="461"/>
      <c r="AF27" s="461"/>
      <c r="AG27" s="462"/>
      <c r="AH27" s="482">
        <v>3</v>
      </c>
      <c r="AI27" s="483"/>
      <c r="AJ27" s="483"/>
      <c r="AK27" s="483"/>
      <c r="AL27" s="525"/>
      <c r="AM27" s="482">
        <v>11589</v>
      </c>
      <c r="AN27" s="483"/>
      <c r="AO27" s="483"/>
      <c r="AP27" s="483"/>
      <c r="AQ27" s="483"/>
      <c r="AR27" s="525"/>
      <c r="AS27" s="482">
        <v>3863</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126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2700</v>
      </c>
      <c r="R28" s="483"/>
      <c r="S28" s="483"/>
      <c r="T28" s="483"/>
      <c r="U28" s="483"/>
      <c r="V28" s="525"/>
      <c r="W28" s="584"/>
      <c r="X28" s="572"/>
      <c r="Y28" s="573"/>
      <c r="Z28" s="481" t="s">
        <v>182</v>
      </c>
      <c r="AA28" s="461"/>
      <c r="AB28" s="461"/>
      <c r="AC28" s="461"/>
      <c r="AD28" s="461"/>
      <c r="AE28" s="461"/>
      <c r="AF28" s="461"/>
      <c r="AG28" s="462"/>
      <c r="AH28" s="482" t="s">
        <v>126</v>
      </c>
      <c r="AI28" s="483"/>
      <c r="AJ28" s="483"/>
      <c r="AK28" s="483"/>
      <c r="AL28" s="525"/>
      <c r="AM28" s="482" t="s">
        <v>126</v>
      </c>
      <c r="AN28" s="483"/>
      <c r="AO28" s="483"/>
      <c r="AP28" s="483"/>
      <c r="AQ28" s="483"/>
      <c r="AR28" s="525"/>
      <c r="AS28" s="482" t="s">
        <v>126</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1109294</v>
      </c>
      <c r="BO28" s="395"/>
      <c r="BP28" s="395"/>
      <c r="BQ28" s="395"/>
      <c r="BR28" s="395"/>
      <c r="BS28" s="395"/>
      <c r="BT28" s="395"/>
      <c r="BU28" s="396"/>
      <c r="BV28" s="394">
        <v>996557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14</v>
      </c>
      <c r="M29" s="483"/>
      <c r="N29" s="483"/>
      <c r="O29" s="483"/>
      <c r="P29" s="525"/>
      <c r="Q29" s="482">
        <v>2400</v>
      </c>
      <c r="R29" s="483"/>
      <c r="S29" s="483"/>
      <c r="T29" s="483"/>
      <c r="U29" s="483"/>
      <c r="V29" s="525"/>
      <c r="W29" s="585"/>
      <c r="X29" s="586"/>
      <c r="Y29" s="587"/>
      <c r="Z29" s="481" t="s">
        <v>185</v>
      </c>
      <c r="AA29" s="461"/>
      <c r="AB29" s="461"/>
      <c r="AC29" s="461"/>
      <c r="AD29" s="461"/>
      <c r="AE29" s="461"/>
      <c r="AF29" s="461"/>
      <c r="AG29" s="462"/>
      <c r="AH29" s="482">
        <v>179</v>
      </c>
      <c r="AI29" s="483"/>
      <c r="AJ29" s="483"/>
      <c r="AK29" s="483"/>
      <c r="AL29" s="525"/>
      <c r="AM29" s="482">
        <v>535717</v>
      </c>
      <c r="AN29" s="483"/>
      <c r="AO29" s="483"/>
      <c r="AP29" s="483"/>
      <c r="AQ29" s="483"/>
      <c r="AR29" s="525"/>
      <c r="AS29" s="482">
        <v>2993</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480311</v>
      </c>
      <c r="BO29" s="432"/>
      <c r="BP29" s="432"/>
      <c r="BQ29" s="432"/>
      <c r="BR29" s="432"/>
      <c r="BS29" s="432"/>
      <c r="BT29" s="432"/>
      <c r="BU29" s="433"/>
      <c r="BV29" s="431">
        <v>480139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2518042</v>
      </c>
      <c r="BO30" s="608"/>
      <c r="BP30" s="608"/>
      <c r="BQ30" s="608"/>
      <c r="BR30" s="608"/>
      <c r="BS30" s="608"/>
      <c r="BT30" s="608"/>
      <c r="BU30" s="609"/>
      <c r="BV30" s="607">
        <v>2045766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高根沢町国民健康保険特別会計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高根沢町水道事業会計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塩谷広域行政組合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高根沢町宝積寺駅西第一土地区画整理事業特別会計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高根沢町後期高齢者医療特別会計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高根沢町下水道事業会計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塩谷地方ふるさと市町村圏基金特別会計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高根沢町介護保険特別会計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栃木県市町村総合事務組合（一般会計）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栃木県市町村総合事務組合（特別会計）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栃木県後期高齢者医療広域連合（一般会計）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栃木県後期高齢者医療広域連合（特別会計）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1BDb8thoY+5GB0Pb/HW62DIlLnP6iRvxJ/Z+6HyhjCYmBG7n9POb92o5eR93MLDSZIYo5tvZ7i4rVA3DI/a/A==" saltValue="yY5OJ7hr5uNt2U5GrSBv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565</v>
      </c>
      <c r="D34" s="1212"/>
      <c r="E34" s="1213"/>
      <c r="F34" s="32">
        <v>14.61</v>
      </c>
      <c r="G34" s="33">
        <v>14.54</v>
      </c>
      <c r="H34" s="33">
        <v>15.46</v>
      </c>
      <c r="I34" s="33">
        <v>17.489999999999998</v>
      </c>
      <c r="J34" s="34">
        <v>18.79</v>
      </c>
      <c r="K34" s="22"/>
      <c r="L34" s="22"/>
      <c r="M34" s="22"/>
      <c r="N34" s="22"/>
      <c r="O34" s="22"/>
      <c r="P34" s="22"/>
    </row>
    <row r="35" spans="1:16" ht="39" customHeight="1" x14ac:dyDescent="0.15">
      <c r="A35" s="22"/>
      <c r="B35" s="35"/>
      <c r="C35" s="1206" t="s">
        <v>566</v>
      </c>
      <c r="D35" s="1207"/>
      <c r="E35" s="1208"/>
      <c r="F35" s="36">
        <v>5.3</v>
      </c>
      <c r="G35" s="37">
        <v>3.81</v>
      </c>
      <c r="H35" s="37">
        <v>5.64</v>
      </c>
      <c r="I35" s="37">
        <v>10.96</v>
      </c>
      <c r="J35" s="38">
        <v>8.16</v>
      </c>
      <c r="K35" s="22"/>
      <c r="L35" s="22"/>
      <c r="M35" s="22"/>
      <c r="N35" s="22"/>
      <c r="O35" s="22"/>
      <c r="P35" s="22"/>
    </row>
    <row r="36" spans="1:16" ht="39" customHeight="1" x14ac:dyDescent="0.15">
      <c r="A36" s="22"/>
      <c r="B36" s="35"/>
      <c r="C36" s="1206" t="s">
        <v>567</v>
      </c>
      <c r="D36" s="1207"/>
      <c r="E36" s="1208"/>
      <c r="F36" s="36" t="s">
        <v>516</v>
      </c>
      <c r="G36" s="37" t="s">
        <v>516</v>
      </c>
      <c r="H36" s="37">
        <v>1.73</v>
      </c>
      <c r="I36" s="37">
        <v>2.2400000000000002</v>
      </c>
      <c r="J36" s="38">
        <v>2.2999999999999998</v>
      </c>
      <c r="K36" s="22"/>
      <c r="L36" s="22"/>
      <c r="M36" s="22"/>
      <c r="N36" s="22"/>
      <c r="O36" s="22"/>
      <c r="P36" s="22"/>
    </row>
    <row r="37" spans="1:16" ht="39" customHeight="1" x14ac:dyDescent="0.15">
      <c r="A37" s="22"/>
      <c r="B37" s="35"/>
      <c r="C37" s="1206" t="s">
        <v>568</v>
      </c>
      <c r="D37" s="1207"/>
      <c r="E37" s="1208"/>
      <c r="F37" s="36">
        <v>0.59</v>
      </c>
      <c r="G37" s="37">
        <v>0.77</v>
      </c>
      <c r="H37" s="37">
        <v>0.76</v>
      </c>
      <c r="I37" s="37">
        <v>1.69</v>
      </c>
      <c r="J37" s="38">
        <v>1.26</v>
      </c>
      <c r="K37" s="22"/>
      <c r="L37" s="22"/>
      <c r="M37" s="22"/>
      <c r="N37" s="22"/>
      <c r="O37" s="22"/>
      <c r="P37" s="22"/>
    </row>
    <row r="38" spans="1:16" ht="39" customHeight="1" x14ac:dyDescent="0.15">
      <c r="A38" s="22"/>
      <c r="B38" s="35"/>
      <c r="C38" s="1206" t="s">
        <v>569</v>
      </c>
      <c r="D38" s="1207"/>
      <c r="E38" s="1208"/>
      <c r="F38" s="36">
        <v>0.72</v>
      </c>
      <c r="G38" s="37">
        <v>2</v>
      </c>
      <c r="H38" s="37">
        <v>0.83</v>
      </c>
      <c r="I38" s="37">
        <v>0.79</v>
      </c>
      <c r="J38" s="38">
        <v>0.95</v>
      </c>
      <c r="K38" s="22"/>
      <c r="L38" s="22"/>
      <c r="M38" s="22"/>
      <c r="N38" s="22"/>
      <c r="O38" s="22"/>
      <c r="P38" s="22"/>
    </row>
    <row r="39" spans="1:16" ht="39" customHeight="1" x14ac:dyDescent="0.15">
      <c r="A39" s="22"/>
      <c r="B39" s="35"/>
      <c r="C39" s="1206" t="s">
        <v>570</v>
      </c>
      <c r="D39" s="1207"/>
      <c r="E39" s="1208"/>
      <c r="F39" s="36">
        <v>0.09</v>
      </c>
      <c r="G39" s="37">
        <v>0.04</v>
      </c>
      <c r="H39" s="37">
        <v>0.04</v>
      </c>
      <c r="I39" s="37">
        <v>0.03</v>
      </c>
      <c r="J39" s="38">
        <v>0.03</v>
      </c>
      <c r="K39" s="22"/>
      <c r="L39" s="22"/>
      <c r="M39" s="22"/>
      <c r="N39" s="22"/>
      <c r="O39" s="22"/>
      <c r="P39" s="22"/>
    </row>
    <row r="40" spans="1:16" ht="39" customHeight="1" x14ac:dyDescent="0.15">
      <c r="A40" s="22"/>
      <c r="B40" s="35"/>
      <c r="C40" s="1206" t="s">
        <v>571</v>
      </c>
      <c r="D40" s="1207"/>
      <c r="E40" s="1208"/>
      <c r="F40" s="36">
        <v>0.06</v>
      </c>
      <c r="G40" s="37">
        <v>0.02</v>
      </c>
      <c r="H40" s="37">
        <v>0.03</v>
      </c>
      <c r="I40" s="37">
        <v>7.0000000000000007E-2</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573</v>
      </c>
      <c r="D43" s="1210"/>
      <c r="E43" s="1211"/>
      <c r="F43" s="41">
        <v>0.3</v>
      </c>
      <c r="G43" s="42">
        <v>0.61</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Xu7mR/SqIkZeij71blVZ7tMH4c8zvJz1dQFQfPq7QyEmYPATbFsjeTlWoJyanwGlnCLD0C0isoPoNCItbXKA==" saltValue="W/VnWGTpC+PrOhiBACoG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705</v>
      </c>
      <c r="L45" s="60">
        <v>671</v>
      </c>
      <c r="M45" s="60">
        <v>634</v>
      </c>
      <c r="N45" s="60">
        <v>630</v>
      </c>
      <c r="O45" s="61">
        <v>598</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14</v>
      </c>
      <c r="F48" s="1222"/>
      <c r="G48" s="1222"/>
      <c r="H48" s="1222"/>
      <c r="I48" s="1222"/>
      <c r="J48" s="1223"/>
      <c r="K48" s="63">
        <v>350</v>
      </c>
      <c r="L48" s="64">
        <v>365</v>
      </c>
      <c r="M48" s="64">
        <v>291</v>
      </c>
      <c r="N48" s="64">
        <v>257</v>
      </c>
      <c r="O48" s="65">
        <v>268</v>
      </c>
      <c r="P48" s="48"/>
      <c r="Q48" s="48"/>
      <c r="R48" s="48"/>
      <c r="S48" s="48"/>
      <c r="T48" s="48"/>
      <c r="U48" s="48"/>
    </row>
    <row r="49" spans="1:21" ht="30.75" customHeight="1" x14ac:dyDescent="0.15">
      <c r="A49" s="48"/>
      <c r="B49" s="1216"/>
      <c r="C49" s="1217"/>
      <c r="D49" s="62"/>
      <c r="E49" s="1222" t="s">
        <v>15</v>
      </c>
      <c r="F49" s="1222"/>
      <c r="G49" s="1222"/>
      <c r="H49" s="1222"/>
      <c r="I49" s="1222"/>
      <c r="J49" s="1223"/>
      <c r="K49" s="63">
        <v>31</v>
      </c>
      <c r="L49" s="64">
        <v>27</v>
      </c>
      <c r="M49" s="64">
        <v>31</v>
      </c>
      <c r="N49" s="64">
        <v>35</v>
      </c>
      <c r="O49" s="65">
        <v>35</v>
      </c>
      <c r="P49" s="48"/>
      <c r="Q49" s="48"/>
      <c r="R49" s="48"/>
      <c r="S49" s="48"/>
      <c r="T49" s="48"/>
      <c r="U49" s="48"/>
    </row>
    <row r="50" spans="1:21" ht="30.75" customHeight="1" x14ac:dyDescent="0.15">
      <c r="A50" s="48"/>
      <c r="B50" s="1216"/>
      <c r="C50" s="1217"/>
      <c r="D50" s="62"/>
      <c r="E50" s="1222" t="s">
        <v>16</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840</v>
      </c>
      <c r="L52" s="64">
        <v>873</v>
      </c>
      <c r="M52" s="64">
        <v>871</v>
      </c>
      <c r="N52" s="64">
        <v>854</v>
      </c>
      <c r="O52" s="65">
        <v>857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246</v>
      </c>
      <c r="L53" s="69">
        <v>190</v>
      </c>
      <c r="M53" s="69">
        <v>85</v>
      </c>
      <c r="N53" s="69">
        <v>68</v>
      </c>
      <c r="O53" s="70">
        <v>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ICTgCv+4/keQRtcw53xhjVkJ8k1QhOEC5ZOZMBFjhSH4Iu1QpFS2F4Xa+GnK781sfQtwMO3vyZPJ2h6CiKF6Q==" saltValue="9xiPivDhs4uS+I4jTl39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0" t="s">
        <v>29</v>
      </c>
      <c r="C41" s="1241"/>
      <c r="D41" s="102"/>
      <c r="E41" s="1246" t="s">
        <v>30</v>
      </c>
      <c r="F41" s="1246"/>
      <c r="G41" s="1246"/>
      <c r="H41" s="1247"/>
      <c r="I41" s="103">
        <v>6640</v>
      </c>
      <c r="J41" s="104">
        <v>7095</v>
      </c>
      <c r="K41" s="104">
        <v>7141</v>
      </c>
      <c r="L41" s="104">
        <v>7396</v>
      </c>
      <c r="M41" s="105">
        <v>7973</v>
      </c>
    </row>
    <row r="42" spans="2:13" ht="27.75" customHeight="1" x14ac:dyDescent="0.15">
      <c r="B42" s="1242"/>
      <c r="C42" s="1243"/>
      <c r="D42" s="106"/>
      <c r="E42" s="1248" t="s">
        <v>31</v>
      </c>
      <c r="F42" s="1248"/>
      <c r="G42" s="1248"/>
      <c r="H42" s="1249"/>
      <c r="I42" s="107" t="s">
        <v>516</v>
      </c>
      <c r="J42" s="108" t="s">
        <v>516</v>
      </c>
      <c r="K42" s="108" t="s">
        <v>516</v>
      </c>
      <c r="L42" s="108" t="s">
        <v>516</v>
      </c>
      <c r="M42" s="109" t="s">
        <v>516</v>
      </c>
    </row>
    <row r="43" spans="2:13" ht="27.75" customHeight="1" x14ac:dyDescent="0.15">
      <c r="B43" s="1242"/>
      <c r="C43" s="1243"/>
      <c r="D43" s="106"/>
      <c r="E43" s="1248" t="s">
        <v>32</v>
      </c>
      <c r="F43" s="1248"/>
      <c r="G43" s="1248"/>
      <c r="H43" s="1249"/>
      <c r="I43" s="107">
        <v>4808</v>
      </c>
      <c r="J43" s="108">
        <v>4775</v>
      </c>
      <c r="K43" s="108">
        <v>4505</v>
      </c>
      <c r="L43" s="108">
        <v>3865</v>
      </c>
      <c r="M43" s="109">
        <v>3125</v>
      </c>
    </row>
    <row r="44" spans="2:13" ht="27.75" customHeight="1" x14ac:dyDescent="0.15">
      <c r="B44" s="1242"/>
      <c r="C44" s="1243"/>
      <c r="D44" s="106"/>
      <c r="E44" s="1248" t="s">
        <v>33</v>
      </c>
      <c r="F44" s="1248"/>
      <c r="G44" s="1248"/>
      <c r="H44" s="1249"/>
      <c r="I44" s="107">
        <v>193</v>
      </c>
      <c r="J44" s="108">
        <v>191</v>
      </c>
      <c r="K44" s="108">
        <v>273</v>
      </c>
      <c r="L44" s="108">
        <v>207</v>
      </c>
      <c r="M44" s="109">
        <v>654</v>
      </c>
    </row>
    <row r="45" spans="2:13" ht="27.75" customHeight="1" x14ac:dyDescent="0.15">
      <c r="B45" s="1242"/>
      <c r="C45" s="1243"/>
      <c r="D45" s="106"/>
      <c r="E45" s="1248" t="s">
        <v>34</v>
      </c>
      <c r="F45" s="1248"/>
      <c r="G45" s="1248"/>
      <c r="H45" s="1249"/>
      <c r="I45" s="107">
        <v>1202</v>
      </c>
      <c r="J45" s="108">
        <v>1130</v>
      </c>
      <c r="K45" s="108">
        <v>1098</v>
      </c>
      <c r="L45" s="108">
        <v>1053</v>
      </c>
      <c r="M45" s="109">
        <v>1027</v>
      </c>
    </row>
    <row r="46" spans="2:13" ht="27.75" customHeight="1" x14ac:dyDescent="0.15">
      <c r="B46" s="1242"/>
      <c r="C46" s="1243"/>
      <c r="D46" s="110"/>
      <c r="E46" s="1248" t="s">
        <v>35</v>
      </c>
      <c r="F46" s="1248"/>
      <c r="G46" s="1248"/>
      <c r="H46" s="1249"/>
      <c r="I46" s="107" t="s">
        <v>516</v>
      </c>
      <c r="J46" s="108" t="s">
        <v>516</v>
      </c>
      <c r="K46" s="108" t="s">
        <v>516</v>
      </c>
      <c r="L46" s="108" t="s">
        <v>516</v>
      </c>
      <c r="M46" s="109" t="s">
        <v>516</v>
      </c>
    </row>
    <row r="47" spans="2:13" ht="27.75" customHeight="1" x14ac:dyDescent="0.15">
      <c r="B47" s="1242"/>
      <c r="C47" s="1243"/>
      <c r="D47" s="111"/>
      <c r="E47" s="1250" t="s">
        <v>36</v>
      </c>
      <c r="F47" s="1251"/>
      <c r="G47" s="1251"/>
      <c r="H47" s="1252"/>
      <c r="I47" s="107" t="s">
        <v>516</v>
      </c>
      <c r="J47" s="108" t="s">
        <v>516</v>
      </c>
      <c r="K47" s="108" t="s">
        <v>516</v>
      </c>
      <c r="L47" s="108" t="s">
        <v>516</v>
      </c>
      <c r="M47" s="109" t="s">
        <v>516</v>
      </c>
    </row>
    <row r="48" spans="2:13" ht="27.75" customHeight="1" x14ac:dyDescent="0.15">
      <c r="B48" s="1242"/>
      <c r="C48" s="1243"/>
      <c r="D48" s="106"/>
      <c r="E48" s="1248" t="s">
        <v>37</v>
      </c>
      <c r="F48" s="1248"/>
      <c r="G48" s="1248"/>
      <c r="H48" s="1249"/>
      <c r="I48" s="107" t="s">
        <v>516</v>
      </c>
      <c r="J48" s="108" t="s">
        <v>516</v>
      </c>
      <c r="K48" s="108" t="s">
        <v>516</v>
      </c>
      <c r="L48" s="108" t="s">
        <v>516</v>
      </c>
      <c r="M48" s="109" t="s">
        <v>516</v>
      </c>
    </row>
    <row r="49" spans="2:13" ht="27.75" customHeight="1" x14ac:dyDescent="0.15">
      <c r="B49" s="1244"/>
      <c r="C49" s="1245"/>
      <c r="D49" s="106"/>
      <c r="E49" s="1248" t="s">
        <v>38</v>
      </c>
      <c r="F49" s="1248"/>
      <c r="G49" s="1248"/>
      <c r="H49" s="1249"/>
      <c r="I49" s="107" t="s">
        <v>516</v>
      </c>
      <c r="J49" s="108" t="s">
        <v>516</v>
      </c>
      <c r="K49" s="108" t="s">
        <v>516</v>
      </c>
      <c r="L49" s="108" t="s">
        <v>516</v>
      </c>
      <c r="M49" s="109" t="s">
        <v>516</v>
      </c>
    </row>
    <row r="50" spans="2:13" ht="27.75" customHeight="1" x14ac:dyDescent="0.15">
      <c r="B50" s="1253" t="s">
        <v>39</v>
      </c>
      <c r="C50" s="1254"/>
      <c r="D50" s="112"/>
      <c r="E50" s="1248" t="s">
        <v>40</v>
      </c>
      <c r="F50" s="1248"/>
      <c r="G50" s="1248"/>
      <c r="H50" s="1249"/>
      <c r="I50" s="107">
        <v>4208</v>
      </c>
      <c r="J50" s="108">
        <v>4194</v>
      </c>
      <c r="K50" s="108">
        <v>4203</v>
      </c>
      <c r="L50" s="108">
        <v>3887</v>
      </c>
      <c r="M50" s="109">
        <v>4689</v>
      </c>
    </row>
    <row r="51" spans="2:13" ht="27.75" customHeight="1" x14ac:dyDescent="0.15">
      <c r="B51" s="1242"/>
      <c r="C51" s="1243"/>
      <c r="D51" s="106"/>
      <c r="E51" s="1248" t="s">
        <v>41</v>
      </c>
      <c r="F51" s="1248"/>
      <c r="G51" s="1248"/>
      <c r="H51" s="1249"/>
      <c r="I51" s="107">
        <v>784</v>
      </c>
      <c r="J51" s="108">
        <v>918</v>
      </c>
      <c r="K51" s="108">
        <v>1057</v>
      </c>
      <c r="L51" s="108">
        <v>981</v>
      </c>
      <c r="M51" s="109">
        <v>885</v>
      </c>
    </row>
    <row r="52" spans="2:13" ht="27.75" customHeight="1" x14ac:dyDescent="0.15">
      <c r="B52" s="1244"/>
      <c r="C52" s="1245"/>
      <c r="D52" s="106"/>
      <c r="E52" s="1248" t="s">
        <v>42</v>
      </c>
      <c r="F52" s="1248"/>
      <c r="G52" s="1248"/>
      <c r="H52" s="1249"/>
      <c r="I52" s="107">
        <v>9382</v>
      </c>
      <c r="J52" s="108">
        <v>9414</v>
      </c>
      <c r="K52" s="108">
        <v>9484</v>
      </c>
      <c r="L52" s="108">
        <v>9585</v>
      </c>
      <c r="M52" s="109">
        <v>9642</v>
      </c>
    </row>
    <row r="53" spans="2:13" ht="27.75" customHeight="1" thickBot="1" x14ac:dyDescent="0.2">
      <c r="B53" s="1255" t="s">
        <v>43</v>
      </c>
      <c r="C53" s="1256"/>
      <c r="D53" s="113"/>
      <c r="E53" s="1257" t="s">
        <v>44</v>
      </c>
      <c r="F53" s="1257"/>
      <c r="G53" s="1257"/>
      <c r="H53" s="1258"/>
      <c r="I53" s="114">
        <v>-1529</v>
      </c>
      <c r="J53" s="115">
        <v>-1334</v>
      </c>
      <c r="K53" s="115">
        <v>-1727</v>
      </c>
      <c r="L53" s="115">
        <v>-1932</v>
      </c>
      <c r="M53" s="116">
        <v>-2437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2MnZ97fjivdfw66bThpwiHf/L/9LigZmAXpaQL6ot5dEXIs7cf4slX5GJ692RzH1pXel6X801+pagG2OH8sgA==" saltValue="U8Tc8mOZpptmUxIRTSJD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47</v>
      </c>
      <c r="D55" s="1267"/>
      <c r="E55" s="1268"/>
      <c r="F55" s="128">
        <v>1477</v>
      </c>
      <c r="G55" s="128">
        <v>997</v>
      </c>
      <c r="H55" s="129">
        <v>1109</v>
      </c>
    </row>
    <row r="56" spans="2:8" ht="52.5" customHeight="1" x14ac:dyDescent="0.15">
      <c r="B56" s="130"/>
      <c r="C56" s="1269" t="s">
        <v>48</v>
      </c>
      <c r="D56" s="1269"/>
      <c r="E56" s="1270"/>
      <c r="F56" s="131">
        <v>480</v>
      </c>
      <c r="G56" s="131">
        <v>480</v>
      </c>
      <c r="H56" s="132">
        <v>480</v>
      </c>
    </row>
    <row r="57" spans="2:8" ht="53.25" customHeight="1" x14ac:dyDescent="0.15">
      <c r="B57" s="130"/>
      <c r="C57" s="1271" t="s">
        <v>49</v>
      </c>
      <c r="D57" s="1271"/>
      <c r="E57" s="1272"/>
      <c r="F57" s="133">
        <v>1898</v>
      </c>
      <c r="G57" s="133">
        <v>2046</v>
      </c>
      <c r="H57" s="134">
        <v>2518</v>
      </c>
    </row>
    <row r="58" spans="2:8" ht="45.75" customHeight="1" x14ac:dyDescent="0.15">
      <c r="B58" s="135"/>
      <c r="C58" s="1259" t="s">
        <v>586</v>
      </c>
      <c r="D58" s="1260"/>
      <c r="E58" s="1261"/>
      <c r="F58" s="136">
        <v>1016</v>
      </c>
      <c r="G58" s="136">
        <v>1016</v>
      </c>
      <c r="H58" s="137">
        <v>1017</v>
      </c>
    </row>
    <row r="59" spans="2:8" ht="45.75" customHeight="1" x14ac:dyDescent="0.15">
      <c r="B59" s="135"/>
      <c r="C59" s="1259" t="s">
        <v>587</v>
      </c>
      <c r="D59" s="1260"/>
      <c r="E59" s="1261"/>
      <c r="F59" s="136">
        <v>482</v>
      </c>
      <c r="G59" s="136">
        <v>452</v>
      </c>
      <c r="H59" s="137">
        <v>688</v>
      </c>
    </row>
    <row r="60" spans="2:8" ht="45.75" customHeight="1" x14ac:dyDescent="0.15">
      <c r="B60" s="135"/>
      <c r="C60" s="1259" t="s">
        <v>588</v>
      </c>
      <c r="D60" s="1260"/>
      <c r="E60" s="1261"/>
      <c r="F60" s="136">
        <v>199</v>
      </c>
      <c r="G60" s="136">
        <v>387</v>
      </c>
      <c r="H60" s="137">
        <v>630</v>
      </c>
    </row>
    <row r="61" spans="2:8" ht="45.75" customHeight="1" x14ac:dyDescent="0.15">
      <c r="B61" s="135"/>
      <c r="C61" s="1259" t="s">
        <v>589</v>
      </c>
      <c r="D61" s="1260"/>
      <c r="E61" s="1261"/>
      <c r="F61" s="136">
        <v>100</v>
      </c>
      <c r="G61" s="136">
        <v>100</v>
      </c>
      <c r="H61" s="137">
        <v>100</v>
      </c>
    </row>
    <row r="62" spans="2:8" ht="45.75" customHeight="1" thickBot="1" x14ac:dyDescent="0.2">
      <c r="B62" s="138"/>
      <c r="C62" s="1262" t="s">
        <v>590</v>
      </c>
      <c r="D62" s="1263"/>
      <c r="E62" s="1264"/>
      <c r="F62" s="139">
        <v>61</v>
      </c>
      <c r="G62" s="139">
        <v>51</v>
      </c>
      <c r="H62" s="140">
        <v>44</v>
      </c>
    </row>
    <row r="63" spans="2:8" ht="52.5" customHeight="1" thickBot="1" x14ac:dyDescent="0.2">
      <c r="B63" s="141"/>
      <c r="C63" s="1265" t="s">
        <v>50</v>
      </c>
      <c r="D63" s="1265"/>
      <c r="E63" s="1266"/>
      <c r="F63" s="142">
        <v>3855</v>
      </c>
      <c r="G63" s="142">
        <v>3522</v>
      </c>
      <c r="H63" s="143">
        <v>4108</v>
      </c>
    </row>
    <row r="64" spans="2:8" ht="15" customHeight="1" x14ac:dyDescent="0.15"/>
  </sheetData>
  <sheetProtection algorithmName="SHA-512" hashValue="nNzTd3nE57DqMt6Ud5ecHExSyy1Q1/I/lgfmtiaTR9n8wQssmdCh45zIcy5wg5Ff15V8h7URr+76/bqQeAryug==" saltValue="Mvh5+8W24q+TKLgnnDcW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24864</v>
      </c>
      <c r="E3" s="162"/>
      <c r="F3" s="163">
        <v>57122</v>
      </c>
      <c r="G3" s="164"/>
      <c r="H3" s="165"/>
    </row>
    <row r="4" spans="1:8" x14ac:dyDescent="0.15">
      <c r="A4" s="166"/>
      <c r="B4" s="167"/>
      <c r="C4" s="168"/>
      <c r="D4" s="169">
        <v>16919</v>
      </c>
      <c r="E4" s="170"/>
      <c r="F4" s="171">
        <v>36191</v>
      </c>
      <c r="G4" s="172"/>
      <c r="H4" s="173"/>
    </row>
    <row r="5" spans="1:8" x14ac:dyDescent="0.15">
      <c r="A5" s="154" t="s">
        <v>550</v>
      </c>
      <c r="B5" s="159"/>
      <c r="C5" s="160"/>
      <c r="D5" s="161">
        <v>44102</v>
      </c>
      <c r="E5" s="162"/>
      <c r="F5" s="163">
        <v>53655</v>
      </c>
      <c r="G5" s="164"/>
      <c r="H5" s="165"/>
    </row>
    <row r="6" spans="1:8" x14ac:dyDescent="0.15">
      <c r="A6" s="166"/>
      <c r="B6" s="167"/>
      <c r="C6" s="168"/>
      <c r="D6" s="169">
        <v>9441</v>
      </c>
      <c r="E6" s="170"/>
      <c r="F6" s="171">
        <v>32719</v>
      </c>
      <c r="G6" s="172"/>
      <c r="H6" s="173"/>
    </row>
    <row r="7" spans="1:8" x14ac:dyDescent="0.15">
      <c r="A7" s="154" t="s">
        <v>551</v>
      </c>
      <c r="B7" s="159"/>
      <c r="C7" s="160"/>
      <c r="D7" s="161">
        <v>38669</v>
      </c>
      <c r="E7" s="162"/>
      <c r="F7" s="163">
        <v>53869</v>
      </c>
      <c r="G7" s="164"/>
      <c r="H7" s="165"/>
    </row>
    <row r="8" spans="1:8" x14ac:dyDescent="0.15">
      <c r="A8" s="166"/>
      <c r="B8" s="167"/>
      <c r="C8" s="168"/>
      <c r="D8" s="169">
        <v>18879</v>
      </c>
      <c r="E8" s="170"/>
      <c r="F8" s="171">
        <v>35046</v>
      </c>
      <c r="G8" s="172"/>
      <c r="H8" s="173"/>
    </row>
    <row r="9" spans="1:8" x14ac:dyDescent="0.15">
      <c r="A9" s="154" t="s">
        <v>552</v>
      </c>
      <c r="B9" s="159"/>
      <c r="C9" s="160"/>
      <c r="D9" s="161">
        <v>54760</v>
      </c>
      <c r="E9" s="162"/>
      <c r="F9" s="163">
        <v>59119</v>
      </c>
      <c r="G9" s="164"/>
      <c r="H9" s="165"/>
    </row>
    <row r="10" spans="1:8" x14ac:dyDescent="0.15">
      <c r="A10" s="166"/>
      <c r="B10" s="167"/>
      <c r="C10" s="168"/>
      <c r="D10" s="169">
        <v>21362</v>
      </c>
      <c r="E10" s="170"/>
      <c r="F10" s="171">
        <v>29900</v>
      </c>
      <c r="G10" s="172"/>
      <c r="H10" s="173"/>
    </row>
    <row r="11" spans="1:8" x14ac:dyDescent="0.15">
      <c r="A11" s="154" t="s">
        <v>553</v>
      </c>
      <c r="B11" s="159"/>
      <c r="C11" s="160"/>
      <c r="D11" s="161">
        <v>50575</v>
      </c>
      <c r="E11" s="162"/>
      <c r="F11" s="163">
        <v>53895</v>
      </c>
      <c r="G11" s="164"/>
      <c r="H11" s="165"/>
    </row>
    <row r="12" spans="1:8" x14ac:dyDescent="0.15">
      <c r="A12" s="166"/>
      <c r="B12" s="167"/>
      <c r="C12" s="174"/>
      <c r="D12" s="169">
        <v>37284</v>
      </c>
      <c r="E12" s="170"/>
      <c r="F12" s="171">
        <v>31224</v>
      </c>
      <c r="G12" s="172"/>
      <c r="H12" s="173"/>
    </row>
    <row r="13" spans="1:8" x14ac:dyDescent="0.15">
      <c r="A13" s="154"/>
      <c r="B13" s="159"/>
      <c r="C13" s="175"/>
      <c r="D13" s="176">
        <v>42594</v>
      </c>
      <c r="E13" s="177"/>
      <c r="F13" s="178">
        <v>55532</v>
      </c>
      <c r="G13" s="179"/>
      <c r="H13" s="165"/>
    </row>
    <row r="14" spans="1:8" x14ac:dyDescent="0.15">
      <c r="A14" s="166"/>
      <c r="B14" s="167"/>
      <c r="C14" s="168"/>
      <c r="D14" s="169">
        <v>20777</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5.37</v>
      </c>
      <c r="C19" s="180">
        <f>ROUND(VALUE(SUBSTITUTE(実質収支比率等に係る経年分析!G$48,"▲","-")),2)</f>
        <v>3.85</v>
      </c>
      <c r="D19" s="180">
        <f>ROUND(VALUE(SUBSTITUTE(実質収支比率等に係る経年分析!H$48,"▲","-")),2)</f>
        <v>5.69</v>
      </c>
      <c r="E19" s="180">
        <f>ROUND(VALUE(SUBSTITUTE(実質収支比率等に係る経年分析!I$48,"▲","-")),2)</f>
        <v>11.04</v>
      </c>
      <c r="F19" s="180">
        <f>ROUND(VALUE(SUBSTITUTE(実質収支比率等に係る経年分析!J$48,"▲","-")),2)</f>
        <v>8.17</v>
      </c>
    </row>
    <row r="20" spans="1:11" x14ac:dyDescent="0.15">
      <c r="A20" s="180" t="s">
        <v>54</v>
      </c>
      <c r="B20" s="180">
        <f>ROUND(VALUE(SUBSTITUTE(実質収支比率等に係る経年分析!F$47,"▲","-")),2)</f>
        <v>21.62</v>
      </c>
      <c r="C20" s="180">
        <f>ROUND(VALUE(SUBSTITUTE(実質収支比率等に係る経年分析!G$47,"▲","-")),2)</f>
        <v>24.11</v>
      </c>
      <c r="D20" s="180">
        <f>ROUND(VALUE(SUBSTITUTE(実質収支比率等に係る経年分析!H$47,"▲","-")),2)</f>
        <v>22.74</v>
      </c>
      <c r="E20" s="180">
        <f>ROUND(VALUE(SUBSTITUTE(実質収支比率等に係る経年分析!I$47,"▲","-")),2)</f>
        <v>15.42</v>
      </c>
      <c r="F20" s="180">
        <f>ROUND(VALUE(SUBSTITUTE(実質収支比率等に係る経年分析!J$47,"▲","-")),2)</f>
        <v>16.52</v>
      </c>
    </row>
    <row r="21" spans="1:11" x14ac:dyDescent="0.15">
      <c r="A21" s="180" t="s">
        <v>55</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高根沢町宝積寺駅西第一土地区画整理事業特別会計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高根沢町後期高齢者医療特別会計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高根沢町国民健康保険特別会計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高根沢町介護保険特別会計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高根沢町下水道事業会計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2.2400000000000002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x14ac:dyDescent="0.15">
      <c r="A36" s="181" t="str">
        <f>IF(連結実質赤字比率に係る赤字・黒字の構成分析!C$34="",NA(),連結実質赤字比率に係る赤字・黒字の構成分析!C$34)</f>
        <v>高根沢町水道事業会計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840</v>
      </c>
      <c r="E42" s="182"/>
      <c r="F42" s="182"/>
      <c r="G42" s="182">
        <f>'実質公債費比率（分子）の構造'!L$52</f>
        <v>873</v>
      </c>
      <c r="H42" s="182"/>
      <c r="I42" s="182"/>
      <c r="J42" s="182">
        <f>'実質公債費比率（分子）の構造'!M$52</f>
        <v>871</v>
      </c>
      <c r="K42" s="182"/>
      <c r="L42" s="182"/>
      <c r="M42" s="182">
        <f>'実質公債費比率（分子）の構造'!N$52</f>
        <v>854</v>
      </c>
      <c r="N42" s="182"/>
      <c r="O42" s="182"/>
      <c r="P42" s="182">
        <f>'実質公債費比率（分子）の構造'!O$52</f>
        <v>857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27</v>
      </c>
      <c r="F45" s="182"/>
      <c r="G45" s="182"/>
      <c r="H45" s="182">
        <f>'実質公債費比率（分子）の構造'!M$49</f>
        <v>31</v>
      </c>
      <c r="I45" s="182"/>
      <c r="J45" s="182"/>
      <c r="K45" s="182">
        <f>'実質公債費比率（分子）の構造'!N$49</f>
        <v>35</v>
      </c>
      <c r="L45" s="182"/>
      <c r="M45" s="182"/>
      <c r="N45" s="182">
        <f>'実質公債費比率（分子）の構造'!O$49</f>
        <v>35</v>
      </c>
      <c r="O45" s="182"/>
      <c r="P45" s="182"/>
    </row>
    <row r="46" spans="1:16" x14ac:dyDescent="0.15">
      <c r="A46" s="182" t="s">
        <v>66</v>
      </c>
      <c r="B46" s="182">
        <f>'実質公債費比率（分子）の構造'!K$48</f>
        <v>350</v>
      </c>
      <c r="C46" s="182"/>
      <c r="D46" s="182"/>
      <c r="E46" s="182">
        <f>'実質公債費比率（分子）の構造'!L$48</f>
        <v>365</v>
      </c>
      <c r="F46" s="182"/>
      <c r="G46" s="182"/>
      <c r="H46" s="182">
        <f>'実質公債費比率（分子）の構造'!M$48</f>
        <v>291</v>
      </c>
      <c r="I46" s="182"/>
      <c r="J46" s="182"/>
      <c r="K46" s="182">
        <f>'実質公債費比率（分子）の構造'!N$48</f>
        <v>257</v>
      </c>
      <c r="L46" s="182"/>
      <c r="M46" s="182"/>
      <c r="N46" s="182">
        <f>'実質公債費比率（分子）の構造'!O$48</f>
        <v>268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705</v>
      </c>
      <c r="C49" s="182"/>
      <c r="D49" s="182"/>
      <c r="E49" s="182">
        <f>'実質公債費比率（分子）の構造'!L$45</f>
        <v>671</v>
      </c>
      <c r="F49" s="182"/>
      <c r="G49" s="182"/>
      <c r="H49" s="182">
        <f>'実質公債費比率（分子）の構造'!M$45</f>
        <v>634</v>
      </c>
      <c r="I49" s="182"/>
      <c r="J49" s="182"/>
      <c r="K49" s="182">
        <f>'実質公債費比率（分子）の構造'!N$45</f>
        <v>630</v>
      </c>
      <c r="L49" s="182"/>
      <c r="M49" s="182"/>
      <c r="N49" s="182">
        <f>'実質公債費比率（分子）の構造'!O$45</f>
        <v>598</v>
      </c>
      <c r="O49" s="182"/>
      <c r="P49" s="182"/>
    </row>
    <row r="50" spans="1:16" x14ac:dyDescent="0.15">
      <c r="A50" s="182" t="s">
        <v>70</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9382</v>
      </c>
      <c r="E56" s="181"/>
      <c r="F56" s="181"/>
      <c r="G56" s="181">
        <f>'将来負担比率（分子）の構造'!J$52</f>
        <v>9414</v>
      </c>
      <c r="H56" s="181"/>
      <c r="I56" s="181"/>
      <c r="J56" s="181">
        <f>'将来負担比率（分子）の構造'!K$52</f>
        <v>9484</v>
      </c>
      <c r="K56" s="181"/>
      <c r="L56" s="181"/>
      <c r="M56" s="181">
        <f>'将来負担比率（分子）の構造'!L$52</f>
        <v>9585</v>
      </c>
      <c r="N56" s="181"/>
      <c r="O56" s="181"/>
      <c r="P56" s="181">
        <f>'将来負担比率（分子）の構造'!M$52</f>
        <v>9642</v>
      </c>
    </row>
    <row r="57" spans="1:16" x14ac:dyDescent="0.15">
      <c r="A57" s="181" t="s">
        <v>41</v>
      </c>
      <c r="B57" s="181"/>
      <c r="C57" s="181"/>
      <c r="D57" s="181">
        <f>'将来負担比率（分子）の構造'!I$51</f>
        <v>784</v>
      </c>
      <c r="E57" s="181"/>
      <c r="F57" s="181"/>
      <c r="G57" s="181">
        <f>'将来負担比率（分子）の構造'!J$51</f>
        <v>918</v>
      </c>
      <c r="H57" s="181"/>
      <c r="I57" s="181"/>
      <c r="J57" s="181">
        <f>'将来負担比率（分子）の構造'!K$51</f>
        <v>1057</v>
      </c>
      <c r="K57" s="181"/>
      <c r="L57" s="181"/>
      <c r="M57" s="181">
        <f>'将来負担比率（分子）の構造'!L$51</f>
        <v>981</v>
      </c>
      <c r="N57" s="181"/>
      <c r="O57" s="181"/>
      <c r="P57" s="181">
        <f>'将来負担比率（分子）の構造'!M$51</f>
        <v>885</v>
      </c>
    </row>
    <row r="58" spans="1:16" x14ac:dyDescent="0.15">
      <c r="A58" s="181" t="s">
        <v>40</v>
      </c>
      <c r="B58" s="181"/>
      <c r="C58" s="181"/>
      <c r="D58" s="181">
        <f>'将来負担比率（分子）の構造'!I$50</f>
        <v>4208</v>
      </c>
      <c r="E58" s="181"/>
      <c r="F58" s="181"/>
      <c r="G58" s="181">
        <f>'将来負担比率（分子）の構造'!J$50</f>
        <v>4194</v>
      </c>
      <c r="H58" s="181"/>
      <c r="I58" s="181"/>
      <c r="J58" s="181">
        <f>'将来負担比率（分子）の構造'!K$50</f>
        <v>4203</v>
      </c>
      <c r="K58" s="181"/>
      <c r="L58" s="181"/>
      <c r="M58" s="181">
        <f>'将来負担比率（分子）の構造'!L$50</f>
        <v>3887</v>
      </c>
      <c r="N58" s="181"/>
      <c r="O58" s="181"/>
      <c r="P58" s="181">
        <f>'将来負担比率（分子）の構造'!M$50</f>
        <v>4689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1202</v>
      </c>
      <c r="C62" s="181"/>
      <c r="D62" s="181"/>
      <c r="E62" s="181">
        <f>'将来負担比率（分子）の構造'!J$45</f>
        <v>1130</v>
      </c>
      <c r="F62" s="181"/>
      <c r="G62" s="181"/>
      <c r="H62" s="181">
        <f>'将来負担比率（分子）の構造'!K$45</f>
        <v>1098</v>
      </c>
      <c r="I62" s="181"/>
      <c r="J62" s="181"/>
      <c r="K62" s="181">
        <f>'将来負担比率（分子）の構造'!L$45</f>
        <v>1053</v>
      </c>
      <c r="L62" s="181"/>
      <c r="M62" s="181"/>
      <c r="N62" s="181">
        <f>'将来負担比率（分子）の構造'!M$45</f>
        <v>1027</v>
      </c>
      <c r="O62" s="181"/>
      <c r="P62" s="181"/>
    </row>
    <row r="63" spans="1:16" x14ac:dyDescent="0.15">
      <c r="A63" s="181" t="s">
        <v>33</v>
      </c>
      <c r="B63" s="181">
        <f>'将来負担比率（分子）の構造'!I$44</f>
        <v>193</v>
      </c>
      <c r="C63" s="181"/>
      <c r="D63" s="181"/>
      <c r="E63" s="181">
        <f>'将来負担比率（分子）の構造'!J$44</f>
        <v>191</v>
      </c>
      <c r="F63" s="181"/>
      <c r="G63" s="181"/>
      <c r="H63" s="181">
        <f>'将来負担比率（分子）の構造'!K$44</f>
        <v>273</v>
      </c>
      <c r="I63" s="181"/>
      <c r="J63" s="181"/>
      <c r="K63" s="181">
        <f>'将来負担比率（分子）の構造'!L$44</f>
        <v>207</v>
      </c>
      <c r="L63" s="181"/>
      <c r="M63" s="181"/>
      <c r="N63" s="181">
        <f>'将来負担比率（分子）の構造'!M$44</f>
        <v>654</v>
      </c>
      <c r="O63" s="181"/>
      <c r="P63" s="181"/>
    </row>
    <row r="64" spans="1:16" x14ac:dyDescent="0.15">
      <c r="A64" s="181" t="s">
        <v>32</v>
      </c>
      <c r="B64" s="181">
        <f>'将来負担比率（分子）の構造'!I$43</f>
        <v>4808</v>
      </c>
      <c r="C64" s="181"/>
      <c r="D64" s="181"/>
      <c r="E64" s="181">
        <f>'将来負担比率（分子）の構造'!J$43</f>
        <v>4775</v>
      </c>
      <c r="F64" s="181"/>
      <c r="G64" s="181"/>
      <c r="H64" s="181">
        <f>'将来負担比率（分子）の構造'!K$43</f>
        <v>4505</v>
      </c>
      <c r="I64" s="181"/>
      <c r="J64" s="181"/>
      <c r="K64" s="181">
        <f>'将来負担比率（分子）の構造'!L$43</f>
        <v>3865</v>
      </c>
      <c r="L64" s="181"/>
      <c r="M64" s="181"/>
      <c r="N64" s="181">
        <f>'将来負担比率（分子）の構造'!M$43</f>
        <v>3125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6640</v>
      </c>
      <c r="C66" s="181"/>
      <c r="D66" s="181"/>
      <c r="E66" s="181">
        <f>'将来負担比率（分子）の構造'!J$41</f>
        <v>7095</v>
      </c>
      <c r="F66" s="181"/>
      <c r="G66" s="181"/>
      <c r="H66" s="181">
        <f>'将来負担比率（分子）の構造'!K$41</f>
        <v>7141</v>
      </c>
      <c r="I66" s="181"/>
      <c r="J66" s="181"/>
      <c r="K66" s="181">
        <f>'将来負担比率（分子）の構造'!L$41</f>
        <v>7396</v>
      </c>
      <c r="L66" s="181"/>
      <c r="M66" s="181"/>
      <c r="N66" s="181">
        <f>'将来負担比率（分子）の構造'!M$41</f>
        <v>7973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1477</v>
      </c>
      <c r="C72" s="185">
        <f>基金残高に係る経年分析!G55</f>
        <v>997</v>
      </c>
      <c r="D72" s="185">
        <f>基金残高に係る経年分析!H55</f>
        <v>1109</v>
      </c>
    </row>
    <row r="73" spans="1:16" x14ac:dyDescent="0.15">
      <c r="A73" s="184" t="s">
        <v>77</v>
      </c>
      <c r="B73" s="185">
        <f>基金残高に係る経年分析!F56</f>
        <v>480</v>
      </c>
      <c r="C73" s="185">
        <f>基金残高に係る経年分析!G56</f>
        <v>480</v>
      </c>
      <c r="D73" s="185">
        <f>基金残高に係る経年分析!H56</f>
        <v>480</v>
      </c>
    </row>
    <row r="74" spans="1:16" x14ac:dyDescent="0.15">
      <c r="A74" s="184" t="s">
        <v>78</v>
      </c>
      <c r="B74" s="185">
        <f>基金残高に係る経年分析!F57</f>
        <v>1898</v>
      </c>
      <c r="C74" s="185">
        <f>基金残高に係る経年分析!G57</f>
        <v>2046</v>
      </c>
      <c r="D74" s="185">
        <f>基金残高に係る経年分析!H57</f>
        <v>2518</v>
      </c>
    </row>
  </sheetData>
  <sheetProtection algorithmName="SHA-512" hashValue="5JHrI25we6+HYW3M8+kv0cX2NGn4UaonJ+ujq6/sz2Y43RGuHfaDzpdmJliDZEliDDU0M3GSAcQJLXCI04qkAA==" saltValue="7aq8E12e1MYqoIijkYB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4548172</v>
      </c>
      <c r="S5" s="637"/>
      <c r="T5" s="637"/>
      <c r="U5" s="637"/>
      <c r="V5" s="637"/>
      <c r="W5" s="637"/>
      <c r="X5" s="637"/>
      <c r="Y5" s="638"/>
      <c r="Z5" s="639">
        <v>30.1</v>
      </c>
      <c r="AA5" s="639"/>
      <c r="AB5" s="639"/>
      <c r="AC5" s="639"/>
      <c r="AD5" s="640">
        <v>4416460</v>
      </c>
      <c r="AE5" s="640"/>
      <c r="AF5" s="640"/>
      <c r="AG5" s="640"/>
      <c r="AH5" s="640"/>
      <c r="AI5" s="640"/>
      <c r="AJ5" s="640"/>
      <c r="AK5" s="640"/>
      <c r="AL5" s="641">
        <v>69.3</v>
      </c>
      <c r="AM5" s="642"/>
      <c r="AN5" s="642"/>
      <c r="AO5" s="643"/>
      <c r="AP5" s="633" t="s">
        <v>224</v>
      </c>
      <c r="AQ5" s="634"/>
      <c r="AR5" s="634"/>
      <c r="AS5" s="634"/>
      <c r="AT5" s="634"/>
      <c r="AU5" s="634"/>
      <c r="AV5" s="634"/>
      <c r="AW5" s="634"/>
      <c r="AX5" s="634"/>
      <c r="AY5" s="634"/>
      <c r="AZ5" s="634"/>
      <c r="BA5" s="634"/>
      <c r="BB5" s="634"/>
      <c r="BC5" s="634"/>
      <c r="BD5" s="634"/>
      <c r="BE5" s="634"/>
      <c r="BF5" s="635"/>
      <c r="BG5" s="647">
        <v>4410059</v>
      </c>
      <c r="BH5" s="648"/>
      <c r="BI5" s="648"/>
      <c r="BJ5" s="648"/>
      <c r="BK5" s="648"/>
      <c r="BL5" s="648"/>
      <c r="BM5" s="648"/>
      <c r="BN5" s="649"/>
      <c r="BO5" s="650">
        <v>97</v>
      </c>
      <c r="BP5" s="650"/>
      <c r="BQ5" s="650"/>
      <c r="BR5" s="650"/>
      <c r="BS5" s="651">
        <v>53216</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139884</v>
      </c>
      <c r="S6" s="648"/>
      <c r="T6" s="648"/>
      <c r="U6" s="648"/>
      <c r="V6" s="648"/>
      <c r="W6" s="648"/>
      <c r="X6" s="648"/>
      <c r="Y6" s="649"/>
      <c r="Z6" s="650">
        <v>0.9</v>
      </c>
      <c r="AA6" s="650"/>
      <c r="AB6" s="650"/>
      <c r="AC6" s="650"/>
      <c r="AD6" s="651">
        <v>139884</v>
      </c>
      <c r="AE6" s="651"/>
      <c r="AF6" s="651"/>
      <c r="AG6" s="651"/>
      <c r="AH6" s="651"/>
      <c r="AI6" s="651"/>
      <c r="AJ6" s="651"/>
      <c r="AK6" s="651"/>
      <c r="AL6" s="652">
        <v>2.2000000000000002</v>
      </c>
      <c r="AM6" s="653"/>
      <c r="AN6" s="653"/>
      <c r="AO6" s="654"/>
      <c r="AP6" s="644" t="s">
        <v>229</v>
      </c>
      <c r="AQ6" s="645"/>
      <c r="AR6" s="645"/>
      <c r="AS6" s="645"/>
      <c r="AT6" s="645"/>
      <c r="AU6" s="645"/>
      <c r="AV6" s="645"/>
      <c r="AW6" s="645"/>
      <c r="AX6" s="645"/>
      <c r="AY6" s="645"/>
      <c r="AZ6" s="645"/>
      <c r="BA6" s="645"/>
      <c r="BB6" s="645"/>
      <c r="BC6" s="645"/>
      <c r="BD6" s="645"/>
      <c r="BE6" s="645"/>
      <c r="BF6" s="646"/>
      <c r="BG6" s="647">
        <v>4410059</v>
      </c>
      <c r="BH6" s="648"/>
      <c r="BI6" s="648"/>
      <c r="BJ6" s="648"/>
      <c r="BK6" s="648"/>
      <c r="BL6" s="648"/>
      <c r="BM6" s="648"/>
      <c r="BN6" s="649"/>
      <c r="BO6" s="650">
        <v>97</v>
      </c>
      <c r="BP6" s="650"/>
      <c r="BQ6" s="650"/>
      <c r="BR6" s="650"/>
      <c r="BS6" s="651">
        <v>53216</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110155</v>
      </c>
      <c r="CS6" s="648"/>
      <c r="CT6" s="648"/>
      <c r="CU6" s="648"/>
      <c r="CV6" s="648"/>
      <c r="CW6" s="648"/>
      <c r="CX6" s="648"/>
      <c r="CY6" s="649"/>
      <c r="CZ6" s="641">
        <v>0.8</v>
      </c>
      <c r="DA6" s="642"/>
      <c r="DB6" s="642"/>
      <c r="DC6" s="661"/>
      <c r="DD6" s="656" t="s">
        <v>231</v>
      </c>
      <c r="DE6" s="648"/>
      <c r="DF6" s="648"/>
      <c r="DG6" s="648"/>
      <c r="DH6" s="648"/>
      <c r="DI6" s="648"/>
      <c r="DJ6" s="648"/>
      <c r="DK6" s="648"/>
      <c r="DL6" s="648"/>
      <c r="DM6" s="648"/>
      <c r="DN6" s="648"/>
      <c r="DO6" s="648"/>
      <c r="DP6" s="649"/>
      <c r="DQ6" s="656">
        <v>110155</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3486</v>
      </c>
      <c r="S7" s="648"/>
      <c r="T7" s="648"/>
      <c r="U7" s="648"/>
      <c r="V7" s="648"/>
      <c r="W7" s="648"/>
      <c r="X7" s="648"/>
      <c r="Y7" s="649"/>
      <c r="Z7" s="650">
        <v>0</v>
      </c>
      <c r="AA7" s="650"/>
      <c r="AB7" s="650"/>
      <c r="AC7" s="650"/>
      <c r="AD7" s="651">
        <v>3486</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2121078</v>
      </c>
      <c r="BH7" s="648"/>
      <c r="BI7" s="648"/>
      <c r="BJ7" s="648"/>
      <c r="BK7" s="648"/>
      <c r="BL7" s="648"/>
      <c r="BM7" s="648"/>
      <c r="BN7" s="649"/>
      <c r="BO7" s="650">
        <v>46.6</v>
      </c>
      <c r="BP7" s="650"/>
      <c r="BQ7" s="650"/>
      <c r="BR7" s="650"/>
      <c r="BS7" s="651">
        <v>53216</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4608189</v>
      </c>
      <c r="CS7" s="648"/>
      <c r="CT7" s="648"/>
      <c r="CU7" s="648"/>
      <c r="CV7" s="648"/>
      <c r="CW7" s="648"/>
      <c r="CX7" s="648"/>
      <c r="CY7" s="649"/>
      <c r="CZ7" s="650">
        <v>32</v>
      </c>
      <c r="DA7" s="650"/>
      <c r="DB7" s="650"/>
      <c r="DC7" s="650"/>
      <c r="DD7" s="656">
        <v>13899</v>
      </c>
      <c r="DE7" s="648"/>
      <c r="DF7" s="648"/>
      <c r="DG7" s="648"/>
      <c r="DH7" s="648"/>
      <c r="DI7" s="648"/>
      <c r="DJ7" s="648"/>
      <c r="DK7" s="648"/>
      <c r="DL7" s="648"/>
      <c r="DM7" s="648"/>
      <c r="DN7" s="648"/>
      <c r="DO7" s="648"/>
      <c r="DP7" s="649"/>
      <c r="DQ7" s="656">
        <v>1499814</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16381</v>
      </c>
      <c r="S8" s="648"/>
      <c r="T8" s="648"/>
      <c r="U8" s="648"/>
      <c r="V8" s="648"/>
      <c r="W8" s="648"/>
      <c r="X8" s="648"/>
      <c r="Y8" s="649"/>
      <c r="Z8" s="650">
        <v>0.1</v>
      </c>
      <c r="AA8" s="650"/>
      <c r="AB8" s="650"/>
      <c r="AC8" s="650"/>
      <c r="AD8" s="651">
        <v>16381</v>
      </c>
      <c r="AE8" s="651"/>
      <c r="AF8" s="651"/>
      <c r="AG8" s="651"/>
      <c r="AH8" s="651"/>
      <c r="AI8" s="651"/>
      <c r="AJ8" s="651"/>
      <c r="AK8" s="651"/>
      <c r="AL8" s="652">
        <v>0.3</v>
      </c>
      <c r="AM8" s="653"/>
      <c r="AN8" s="653"/>
      <c r="AO8" s="654"/>
      <c r="AP8" s="644" t="s">
        <v>236</v>
      </c>
      <c r="AQ8" s="645"/>
      <c r="AR8" s="645"/>
      <c r="AS8" s="645"/>
      <c r="AT8" s="645"/>
      <c r="AU8" s="645"/>
      <c r="AV8" s="645"/>
      <c r="AW8" s="645"/>
      <c r="AX8" s="645"/>
      <c r="AY8" s="645"/>
      <c r="AZ8" s="645"/>
      <c r="BA8" s="645"/>
      <c r="BB8" s="645"/>
      <c r="BC8" s="645"/>
      <c r="BD8" s="645"/>
      <c r="BE8" s="645"/>
      <c r="BF8" s="646"/>
      <c r="BG8" s="647">
        <v>57098</v>
      </c>
      <c r="BH8" s="648"/>
      <c r="BI8" s="648"/>
      <c r="BJ8" s="648"/>
      <c r="BK8" s="648"/>
      <c r="BL8" s="648"/>
      <c r="BM8" s="648"/>
      <c r="BN8" s="649"/>
      <c r="BO8" s="650">
        <v>1.3</v>
      </c>
      <c r="BP8" s="650"/>
      <c r="BQ8" s="650"/>
      <c r="BR8" s="650"/>
      <c r="BS8" s="656" t="s">
        <v>231</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3522624</v>
      </c>
      <c r="CS8" s="648"/>
      <c r="CT8" s="648"/>
      <c r="CU8" s="648"/>
      <c r="CV8" s="648"/>
      <c r="CW8" s="648"/>
      <c r="CX8" s="648"/>
      <c r="CY8" s="649"/>
      <c r="CZ8" s="650">
        <v>24.5</v>
      </c>
      <c r="DA8" s="650"/>
      <c r="DB8" s="650"/>
      <c r="DC8" s="650"/>
      <c r="DD8" s="656">
        <v>126122</v>
      </c>
      <c r="DE8" s="648"/>
      <c r="DF8" s="648"/>
      <c r="DG8" s="648"/>
      <c r="DH8" s="648"/>
      <c r="DI8" s="648"/>
      <c r="DJ8" s="648"/>
      <c r="DK8" s="648"/>
      <c r="DL8" s="648"/>
      <c r="DM8" s="648"/>
      <c r="DN8" s="648"/>
      <c r="DO8" s="648"/>
      <c r="DP8" s="649"/>
      <c r="DQ8" s="656">
        <v>1747247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18773</v>
      </c>
      <c r="S9" s="648"/>
      <c r="T9" s="648"/>
      <c r="U9" s="648"/>
      <c r="V9" s="648"/>
      <c r="W9" s="648"/>
      <c r="X9" s="648"/>
      <c r="Y9" s="649"/>
      <c r="Z9" s="650">
        <v>0.1</v>
      </c>
      <c r="AA9" s="650"/>
      <c r="AB9" s="650"/>
      <c r="AC9" s="650"/>
      <c r="AD9" s="651">
        <v>18773</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1796728</v>
      </c>
      <c r="BH9" s="648"/>
      <c r="BI9" s="648"/>
      <c r="BJ9" s="648"/>
      <c r="BK9" s="648"/>
      <c r="BL9" s="648"/>
      <c r="BM9" s="648"/>
      <c r="BN9" s="649"/>
      <c r="BO9" s="650">
        <v>39.5</v>
      </c>
      <c r="BP9" s="650"/>
      <c r="BQ9" s="650"/>
      <c r="BR9" s="650"/>
      <c r="BS9" s="656" t="s">
        <v>231</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724001</v>
      </c>
      <c r="CS9" s="648"/>
      <c r="CT9" s="648"/>
      <c r="CU9" s="648"/>
      <c r="CV9" s="648"/>
      <c r="CW9" s="648"/>
      <c r="CX9" s="648"/>
      <c r="CY9" s="649"/>
      <c r="CZ9" s="650">
        <v>5</v>
      </c>
      <c r="DA9" s="650"/>
      <c r="DB9" s="650"/>
      <c r="DC9" s="650"/>
      <c r="DD9" s="656">
        <v>28970</v>
      </c>
      <c r="DE9" s="648"/>
      <c r="DF9" s="648"/>
      <c r="DG9" s="648"/>
      <c r="DH9" s="648"/>
      <c r="DI9" s="648"/>
      <c r="DJ9" s="648"/>
      <c r="DK9" s="648"/>
      <c r="DL9" s="648"/>
      <c r="DM9" s="648"/>
      <c r="DN9" s="648"/>
      <c r="DO9" s="648"/>
      <c r="DP9" s="649"/>
      <c r="DQ9" s="656">
        <v>637050</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231</v>
      </c>
      <c r="AE10" s="651"/>
      <c r="AF10" s="651"/>
      <c r="AG10" s="651"/>
      <c r="AH10" s="651"/>
      <c r="AI10" s="651"/>
      <c r="AJ10" s="651"/>
      <c r="AK10" s="651"/>
      <c r="AL10" s="652" t="s">
        <v>231</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89483</v>
      </c>
      <c r="BH10" s="648"/>
      <c r="BI10" s="648"/>
      <c r="BJ10" s="648"/>
      <c r="BK10" s="648"/>
      <c r="BL10" s="648"/>
      <c r="BM10" s="648"/>
      <c r="BN10" s="649"/>
      <c r="BO10" s="650">
        <v>2</v>
      </c>
      <c r="BP10" s="650"/>
      <c r="BQ10" s="650"/>
      <c r="BR10" s="650"/>
      <c r="BS10" s="656">
        <v>14831</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5000</v>
      </c>
      <c r="CS10" s="648"/>
      <c r="CT10" s="648"/>
      <c r="CU10" s="648"/>
      <c r="CV10" s="648"/>
      <c r="CW10" s="648"/>
      <c r="CX10" s="648"/>
      <c r="CY10" s="649"/>
      <c r="CZ10" s="650">
        <v>0</v>
      </c>
      <c r="DA10" s="650"/>
      <c r="DB10" s="650"/>
      <c r="DC10" s="650"/>
      <c r="DD10" s="656" t="s">
        <v>126</v>
      </c>
      <c r="DE10" s="648"/>
      <c r="DF10" s="648"/>
      <c r="DG10" s="648"/>
      <c r="DH10" s="648"/>
      <c r="DI10" s="648"/>
      <c r="DJ10" s="648"/>
      <c r="DK10" s="648"/>
      <c r="DL10" s="648"/>
      <c r="DM10" s="648"/>
      <c r="DN10" s="648"/>
      <c r="DO10" s="648"/>
      <c r="DP10" s="649"/>
      <c r="DQ10" s="656" t="s">
        <v>231</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625364</v>
      </c>
      <c r="S11" s="648"/>
      <c r="T11" s="648"/>
      <c r="U11" s="648"/>
      <c r="V11" s="648"/>
      <c r="W11" s="648"/>
      <c r="X11" s="648"/>
      <c r="Y11" s="649"/>
      <c r="Z11" s="652">
        <v>4.0999999999999996</v>
      </c>
      <c r="AA11" s="653"/>
      <c r="AB11" s="653"/>
      <c r="AC11" s="665"/>
      <c r="AD11" s="656">
        <v>625364</v>
      </c>
      <c r="AE11" s="648"/>
      <c r="AF11" s="648"/>
      <c r="AG11" s="648"/>
      <c r="AH11" s="648"/>
      <c r="AI11" s="648"/>
      <c r="AJ11" s="648"/>
      <c r="AK11" s="649"/>
      <c r="AL11" s="652">
        <v>9.8000000000000007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177769</v>
      </c>
      <c r="BH11" s="648"/>
      <c r="BI11" s="648"/>
      <c r="BJ11" s="648"/>
      <c r="BK11" s="648"/>
      <c r="BL11" s="648"/>
      <c r="BM11" s="648"/>
      <c r="BN11" s="649"/>
      <c r="BO11" s="650">
        <v>3.9</v>
      </c>
      <c r="BP11" s="650"/>
      <c r="BQ11" s="650"/>
      <c r="BR11" s="650"/>
      <c r="BS11" s="656">
        <v>38385</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467639</v>
      </c>
      <c r="CS11" s="648"/>
      <c r="CT11" s="648"/>
      <c r="CU11" s="648"/>
      <c r="CV11" s="648"/>
      <c r="CW11" s="648"/>
      <c r="CX11" s="648"/>
      <c r="CY11" s="649"/>
      <c r="CZ11" s="650">
        <v>3.2</v>
      </c>
      <c r="DA11" s="650"/>
      <c r="DB11" s="650"/>
      <c r="DC11" s="650"/>
      <c r="DD11" s="656">
        <v>87926</v>
      </c>
      <c r="DE11" s="648"/>
      <c r="DF11" s="648"/>
      <c r="DG11" s="648"/>
      <c r="DH11" s="648"/>
      <c r="DI11" s="648"/>
      <c r="DJ11" s="648"/>
      <c r="DK11" s="648"/>
      <c r="DL11" s="648"/>
      <c r="DM11" s="648"/>
      <c r="DN11" s="648"/>
      <c r="DO11" s="648"/>
      <c r="DP11" s="649"/>
      <c r="DQ11" s="656">
        <v>365130</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27800</v>
      </c>
      <c r="S12" s="648"/>
      <c r="T12" s="648"/>
      <c r="U12" s="648"/>
      <c r="V12" s="648"/>
      <c r="W12" s="648"/>
      <c r="X12" s="648"/>
      <c r="Y12" s="649"/>
      <c r="Z12" s="650">
        <v>0.2</v>
      </c>
      <c r="AA12" s="650"/>
      <c r="AB12" s="650"/>
      <c r="AC12" s="650"/>
      <c r="AD12" s="651">
        <v>26596</v>
      </c>
      <c r="AE12" s="651"/>
      <c r="AF12" s="651"/>
      <c r="AG12" s="651"/>
      <c r="AH12" s="651"/>
      <c r="AI12" s="651"/>
      <c r="AJ12" s="651"/>
      <c r="AK12" s="651"/>
      <c r="AL12" s="652">
        <v>0.4</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2014397</v>
      </c>
      <c r="BH12" s="648"/>
      <c r="BI12" s="648"/>
      <c r="BJ12" s="648"/>
      <c r="BK12" s="648"/>
      <c r="BL12" s="648"/>
      <c r="BM12" s="648"/>
      <c r="BN12" s="649"/>
      <c r="BO12" s="650">
        <v>44.3</v>
      </c>
      <c r="BP12" s="650"/>
      <c r="BQ12" s="650"/>
      <c r="BR12" s="650"/>
      <c r="BS12" s="656" t="s">
        <v>231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675185</v>
      </c>
      <c r="CS12" s="648"/>
      <c r="CT12" s="648"/>
      <c r="CU12" s="648"/>
      <c r="CV12" s="648"/>
      <c r="CW12" s="648"/>
      <c r="CX12" s="648"/>
      <c r="CY12" s="649"/>
      <c r="CZ12" s="650">
        <v>4.7</v>
      </c>
      <c r="DA12" s="650"/>
      <c r="DB12" s="650"/>
      <c r="DC12" s="650"/>
      <c r="DD12" s="656" t="s">
        <v>231</v>
      </c>
      <c r="DE12" s="648"/>
      <c r="DF12" s="648"/>
      <c r="DG12" s="648"/>
      <c r="DH12" s="648"/>
      <c r="DI12" s="648"/>
      <c r="DJ12" s="648"/>
      <c r="DK12" s="648"/>
      <c r="DL12" s="648"/>
      <c r="DM12" s="648"/>
      <c r="DN12" s="648"/>
      <c r="DO12" s="648"/>
      <c r="DP12" s="649"/>
      <c r="DQ12" s="656">
        <v>72772</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231</v>
      </c>
      <c r="AA13" s="650"/>
      <c r="AB13" s="650"/>
      <c r="AC13" s="650"/>
      <c r="AD13" s="651" t="s">
        <v>231</v>
      </c>
      <c r="AE13" s="651"/>
      <c r="AF13" s="651"/>
      <c r="AG13" s="651"/>
      <c r="AH13" s="651"/>
      <c r="AI13" s="651"/>
      <c r="AJ13" s="651"/>
      <c r="AK13" s="651"/>
      <c r="AL13" s="652" t="s">
        <v>231</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2004539</v>
      </c>
      <c r="BH13" s="648"/>
      <c r="BI13" s="648"/>
      <c r="BJ13" s="648"/>
      <c r="BK13" s="648"/>
      <c r="BL13" s="648"/>
      <c r="BM13" s="648"/>
      <c r="BN13" s="649"/>
      <c r="BO13" s="650">
        <v>44.1</v>
      </c>
      <c r="BP13" s="650"/>
      <c r="BQ13" s="650"/>
      <c r="BR13" s="650"/>
      <c r="BS13" s="656" t="s">
        <v>126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882677</v>
      </c>
      <c r="CS13" s="648"/>
      <c r="CT13" s="648"/>
      <c r="CU13" s="648"/>
      <c r="CV13" s="648"/>
      <c r="CW13" s="648"/>
      <c r="CX13" s="648"/>
      <c r="CY13" s="649"/>
      <c r="CZ13" s="650">
        <v>6.1</v>
      </c>
      <c r="DA13" s="650"/>
      <c r="DB13" s="650"/>
      <c r="DC13" s="650"/>
      <c r="DD13" s="656">
        <v>253870</v>
      </c>
      <c r="DE13" s="648"/>
      <c r="DF13" s="648"/>
      <c r="DG13" s="648"/>
      <c r="DH13" s="648"/>
      <c r="DI13" s="648"/>
      <c r="DJ13" s="648"/>
      <c r="DK13" s="648"/>
      <c r="DL13" s="648"/>
      <c r="DM13" s="648"/>
      <c r="DN13" s="648"/>
      <c r="DO13" s="648"/>
      <c r="DP13" s="649"/>
      <c r="DQ13" s="656">
        <v>704940</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91397</v>
      </c>
      <c r="BH14" s="648"/>
      <c r="BI14" s="648"/>
      <c r="BJ14" s="648"/>
      <c r="BK14" s="648"/>
      <c r="BL14" s="648"/>
      <c r="BM14" s="648"/>
      <c r="BN14" s="649"/>
      <c r="BO14" s="650">
        <v>2</v>
      </c>
      <c r="BP14" s="650"/>
      <c r="BQ14" s="650"/>
      <c r="BR14" s="650"/>
      <c r="BS14" s="656" t="s">
        <v>126</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817106</v>
      </c>
      <c r="CS14" s="648"/>
      <c r="CT14" s="648"/>
      <c r="CU14" s="648"/>
      <c r="CV14" s="648"/>
      <c r="CW14" s="648"/>
      <c r="CX14" s="648"/>
      <c r="CY14" s="649"/>
      <c r="CZ14" s="650">
        <v>5.7</v>
      </c>
      <c r="DA14" s="650"/>
      <c r="DB14" s="650"/>
      <c r="DC14" s="650"/>
      <c r="DD14" s="656">
        <v>331712</v>
      </c>
      <c r="DE14" s="648"/>
      <c r="DF14" s="648"/>
      <c r="DG14" s="648"/>
      <c r="DH14" s="648"/>
      <c r="DI14" s="648"/>
      <c r="DJ14" s="648"/>
      <c r="DK14" s="648"/>
      <c r="DL14" s="648"/>
      <c r="DM14" s="648"/>
      <c r="DN14" s="648"/>
      <c r="DO14" s="648"/>
      <c r="DP14" s="649"/>
      <c r="DQ14" s="656">
        <v>484967</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257</v>
      </c>
      <c r="AA15" s="650"/>
      <c r="AB15" s="650"/>
      <c r="AC15" s="650"/>
      <c r="AD15" s="651" t="s">
        <v>126</v>
      </c>
      <c r="AE15" s="651"/>
      <c r="AF15" s="651"/>
      <c r="AG15" s="651"/>
      <c r="AH15" s="651"/>
      <c r="AI15" s="651"/>
      <c r="AJ15" s="651"/>
      <c r="AK15" s="651"/>
      <c r="AL15" s="652" t="s">
        <v>135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183187</v>
      </c>
      <c r="BH15" s="648"/>
      <c r="BI15" s="648"/>
      <c r="BJ15" s="648"/>
      <c r="BK15" s="648"/>
      <c r="BL15" s="648"/>
      <c r="BM15" s="648"/>
      <c r="BN15" s="649"/>
      <c r="BO15" s="650">
        <v>4</v>
      </c>
      <c r="BP15" s="650"/>
      <c r="BQ15" s="650"/>
      <c r="BR15" s="650"/>
      <c r="BS15" s="656" t="s">
        <v>231</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1948440</v>
      </c>
      <c r="CS15" s="648"/>
      <c r="CT15" s="648"/>
      <c r="CU15" s="648"/>
      <c r="CV15" s="648"/>
      <c r="CW15" s="648"/>
      <c r="CX15" s="648"/>
      <c r="CY15" s="649"/>
      <c r="CZ15" s="650">
        <v>13.5</v>
      </c>
      <c r="DA15" s="650"/>
      <c r="DB15" s="650"/>
      <c r="DC15" s="650"/>
      <c r="DD15" s="656">
        <v>645623</v>
      </c>
      <c r="DE15" s="648"/>
      <c r="DF15" s="648"/>
      <c r="DG15" s="648"/>
      <c r="DH15" s="648"/>
      <c r="DI15" s="648"/>
      <c r="DJ15" s="648"/>
      <c r="DK15" s="648"/>
      <c r="DL15" s="648"/>
      <c r="DM15" s="648"/>
      <c r="DN15" s="648"/>
      <c r="DO15" s="648"/>
      <c r="DP15" s="649"/>
      <c r="DQ15" s="656">
        <v>1259428</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13460</v>
      </c>
      <c r="S16" s="648"/>
      <c r="T16" s="648"/>
      <c r="U16" s="648"/>
      <c r="V16" s="648"/>
      <c r="W16" s="648"/>
      <c r="X16" s="648"/>
      <c r="Y16" s="649"/>
      <c r="Z16" s="650">
        <v>0.1</v>
      </c>
      <c r="AA16" s="650"/>
      <c r="AB16" s="650"/>
      <c r="AC16" s="650"/>
      <c r="AD16" s="651">
        <v>13460</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257</v>
      </c>
      <c r="BH16" s="648"/>
      <c r="BI16" s="648"/>
      <c r="BJ16" s="648"/>
      <c r="BK16" s="648"/>
      <c r="BL16" s="648"/>
      <c r="BM16" s="648"/>
      <c r="BN16" s="649"/>
      <c r="BO16" s="650" t="s">
        <v>126</v>
      </c>
      <c r="BP16" s="650"/>
      <c r="BQ16" s="650"/>
      <c r="BR16" s="650"/>
      <c r="BS16" s="656" t="s">
        <v>231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29756</v>
      </c>
      <c r="CS16" s="648"/>
      <c r="CT16" s="648"/>
      <c r="CU16" s="648"/>
      <c r="CV16" s="648"/>
      <c r="CW16" s="648"/>
      <c r="CX16" s="648"/>
      <c r="CY16" s="649"/>
      <c r="CZ16" s="650">
        <v>0.2</v>
      </c>
      <c r="DA16" s="650"/>
      <c r="DB16" s="650"/>
      <c r="DC16" s="650"/>
      <c r="DD16" s="656" t="s">
        <v>257</v>
      </c>
      <c r="DE16" s="648"/>
      <c r="DF16" s="648"/>
      <c r="DG16" s="648"/>
      <c r="DH16" s="648"/>
      <c r="DI16" s="648"/>
      <c r="DJ16" s="648"/>
      <c r="DK16" s="648"/>
      <c r="DL16" s="648"/>
      <c r="DM16" s="648"/>
      <c r="DN16" s="648"/>
      <c r="DO16" s="648"/>
      <c r="DP16" s="649"/>
      <c r="DQ16" s="656" t="s">
        <v>135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12311</v>
      </c>
      <c r="S17" s="648"/>
      <c r="T17" s="648"/>
      <c r="U17" s="648"/>
      <c r="V17" s="648"/>
      <c r="W17" s="648"/>
      <c r="X17" s="648"/>
      <c r="Y17" s="649"/>
      <c r="Z17" s="650">
        <v>0.1</v>
      </c>
      <c r="AA17" s="650"/>
      <c r="AB17" s="650"/>
      <c r="AC17" s="650"/>
      <c r="AD17" s="651">
        <v>12311</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231</v>
      </c>
      <c r="BP17" s="650"/>
      <c r="BQ17" s="650"/>
      <c r="BR17" s="650"/>
      <c r="BS17" s="656" t="s">
        <v>135</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598174</v>
      </c>
      <c r="CS17" s="648"/>
      <c r="CT17" s="648"/>
      <c r="CU17" s="648"/>
      <c r="CV17" s="648"/>
      <c r="CW17" s="648"/>
      <c r="CX17" s="648"/>
      <c r="CY17" s="649"/>
      <c r="CZ17" s="650">
        <v>4.2</v>
      </c>
      <c r="DA17" s="650"/>
      <c r="DB17" s="650"/>
      <c r="DC17" s="650"/>
      <c r="DD17" s="656" t="s">
        <v>257</v>
      </c>
      <c r="DE17" s="648"/>
      <c r="DF17" s="648"/>
      <c r="DG17" s="648"/>
      <c r="DH17" s="648"/>
      <c r="DI17" s="648"/>
      <c r="DJ17" s="648"/>
      <c r="DK17" s="648"/>
      <c r="DL17" s="648"/>
      <c r="DM17" s="648"/>
      <c r="DN17" s="648"/>
      <c r="DO17" s="648"/>
      <c r="DP17" s="649"/>
      <c r="DQ17" s="656">
        <v>582745</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33599</v>
      </c>
      <c r="S18" s="648"/>
      <c r="T18" s="648"/>
      <c r="U18" s="648"/>
      <c r="V18" s="648"/>
      <c r="W18" s="648"/>
      <c r="X18" s="648"/>
      <c r="Y18" s="649"/>
      <c r="Z18" s="650">
        <v>0.2</v>
      </c>
      <c r="AA18" s="650"/>
      <c r="AB18" s="650"/>
      <c r="AC18" s="650"/>
      <c r="AD18" s="651">
        <v>33599</v>
      </c>
      <c r="AE18" s="651"/>
      <c r="AF18" s="651"/>
      <c r="AG18" s="651"/>
      <c r="AH18" s="651"/>
      <c r="AI18" s="651"/>
      <c r="AJ18" s="651"/>
      <c r="AK18" s="651"/>
      <c r="AL18" s="652">
        <v>0.5</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135</v>
      </c>
      <c r="BH18" s="648"/>
      <c r="BI18" s="648"/>
      <c r="BJ18" s="648"/>
      <c r="BK18" s="648"/>
      <c r="BL18" s="648"/>
      <c r="BM18" s="648"/>
      <c r="BN18" s="649"/>
      <c r="BO18" s="650" t="s">
        <v>231</v>
      </c>
      <c r="BP18" s="650"/>
      <c r="BQ18" s="650"/>
      <c r="BR18" s="650"/>
      <c r="BS18" s="656" t="s">
        <v>126</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135</v>
      </c>
      <c r="CS18" s="648"/>
      <c r="CT18" s="648"/>
      <c r="CU18" s="648"/>
      <c r="CV18" s="648"/>
      <c r="CW18" s="648"/>
      <c r="CX18" s="648"/>
      <c r="CY18" s="649"/>
      <c r="CZ18" s="650" t="s">
        <v>135</v>
      </c>
      <c r="DA18" s="650"/>
      <c r="DB18" s="650"/>
      <c r="DC18" s="650"/>
      <c r="DD18" s="656" t="s">
        <v>231</v>
      </c>
      <c r="DE18" s="648"/>
      <c r="DF18" s="648"/>
      <c r="DG18" s="648"/>
      <c r="DH18" s="648"/>
      <c r="DI18" s="648"/>
      <c r="DJ18" s="648"/>
      <c r="DK18" s="648"/>
      <c r="DL18" s="648"/>
      <c r="DM18" s="648"/>
      <c r="DN18" s="648"/>
      <c r="DO18" s="648"/>
      <c r="DP18" s="649"/>
      <c r="DQ18" s="656" t="s">
        <v>135</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24963</v>
      </c>
      <c r="S19" s="648"/>
      <c r="T19" s="648"/>
      <c r="U19" s="648"/>
      <c r="V19" s="648"/>
      <c r="W19" s="648"/>
      <c r="X19" s="648"/>
      <c r="Y19" s="649"/>
      <c r="Z19" s="650">
        <v>0.2</v>
      </c>
      <c r="AA19" s="650"/>
      <c r="AB19" s="650"/>
      <c r="AC19" s="650"/>
      <c r="AD19" s="651">
        <v>24963</v>
      </c>
      <c r="AE19" s="651"/>
      <c r="AF19" s="651"/>
      <c r="AG19" s="651"/>
      <c r="AH19" s="651"/>
      <c r="AI19" s="651"/>
      <c r="AJ19" s="651"/>
      <c r="AK19" s="651"/>
      <c r="AL19" s="652">
        <v>0.4</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138113</v>
      </c>
      <c r="BH19" s="648"/>
      <c r="BI19" s="648"/>
      <c r="BJ19" s="648"/>
      <c r="BK19" s="648"/>
      <c r="BL19" s="648"/>
      <c r="BM19" s="648"/>
      <c r="BN19" s="649"/>
      <c r="BO19" s="650">
        <v>3</v>
      </c>
      <c r="BP19" s="650"/>
      <c r="BQ19" s="650"/>
      <c r="BR19" s="650"/>
      <c r="BS19" s="656" t="s">
        <v>231</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231</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6983</v>
      </c>
      <c r="S20" s="648"/>
      <c r="T20" s="648"/>
      <c r="U20" s="648"/>
      <c r="V20" s="648"/>
      <c r="W20" s="648"/>
      <c r="X20" s="648"/>
      <c r="Y20" s="649"/>
      <c r="Z20" s="650">
        <v>0</v>
      </c>
      <c r="AA20" s="650"/>
      <c r="AB20" s="650"/>
      <c r="AC20" s="650"/>
      <c r="AD20" s="651">
        <v>6983</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138113</v>
      </c>
      <c r="BH20" s="648"/>
      <c r="BI20" s="648"/>
      <c r="BJ20" s="648"/>
      <c r="BK20" s="648"/>
      <c r="BL20" s="648"/>
      <c r="BM20" s="648"/>
      <c r="BN20" s="649"/>
      <c r="BO20" s="650">
        <v>3</v>
      </c>
      <c r="BP20" s="650"/>
      <c r="BQ20" s="650"/>
      <c r="BR20" s="650"/>
      <c r="BS20" s="656" t="s">
        <v>231</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14388946</v>
      </c>
      <c r="CS20" s="648"/>
      <c r="CT20" s="648"/>
      <c r="CU20" s="648"/>
      <c r="CV20" s="648"/>
      <c r="CW20" s="648"/>
      <c r="CX20" s="648"/>
      <c r="CY20" s="649"/>
      <c r="CZ20" s="650">
        <v>100</v>
      </c>
      <c r="DA20" s="650"/>
      <c r="DB20" s="650"/>
      <c r="DC20" s="650"/>
      <c r="DD20" s="656">
        <v>1488122</v>
      </c>
      <c r="DE20" s="648"/>
      <c r="DF20" s="648"/>
      <c r="DG20" s="648"/>
      <c r="DH20" s="648"/>
      <c r="DI20" s="648"/>
      <c r="DJ20" s="648"/>
      <c r="DK20" s="648"/>
      <c r="DL20" s="648"/>
      <c r="DM20" s="648"/>
      <c r="DN20" s="648"/>
      <c r="DO20" s="648"/>
      <c r="DP20" s="649"/>
      <c r="DQ20" s="656">
        <v>7464248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1653</v>
      </c>
      <c r="S21" s="648"/>
      <c r="T21" s="648"/>
      <c r="U21" s="648"/>
      <c r="V21" s="648"/>
      <c r="W21" s="648"/>
      <c r="X21" s="648"/>
      <c r="Y21" s="649"/>
      <c r="Z21" s="650">
        <v>0</v>
      </c>
      <c r="AA21" s="650"/>
      <c r="AB21" s="650"/>
      <c r="AC21" s="650"/>
      <c r="AD21" s="651">
        <v>1653</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6401</v>
      </c>
      <c r="BH21" s="648"/>
      <c r="BI21" s="648"/>
      <c r="BJ21" s="648"/>
      <c r="BK21" s="648"/>
      <c r="BL21" s="648"/>
      <c r="BM21" s="648"/>
      <c r="BN21" s="649"/>
      <c r="BO21" s="650">
        <v>0.1</v>
      </c>
      <c r="BP21" s="650"/>
      <c r="BQ21" s="650"/>
      <c r="BR21" s="650"/>
      <c r="BS21" s="656" t="s">
        <v>231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1184050</v>
      </c>
      <c r="S22" s="648"/>
      <c r="T22" s="648"/>
      <c r="U22" s="648"/>
      <c r="V22" s="648"/>
      <c r="W22" s="648"/>
      <c r="X22" s="648"/>
      <c r="Y22" s="649"/>
      <c r="Z22" s="650">
        <v>7.8</v>
      </c>
      <c r="AA22" s="650"/>
      <c r="AB22" s="650"/>
      <c r="AC22" s="650"/>
      <c r="AD22" s="651">
        <v>1048011</v>
      </c>
      <c r="AE22" s="651"/>
      <c r="AF22" s="651"/>
      <c r="AG22" s="651"/>
      <c r="AH22" s="651"/>
      <c r="AI22" s="651"/>
      <c r="AJ22" s="651"/>
      <c r="AK22" s="651"/>
      <c r="AL22" s="652">
        <v>16.399999999999999</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231</v>
      </c>
      <c r="BP22" s="650"/>
      <c r="BQ22" s="650"/>
      <c r="BR22" s="650"/>
      <c r="BS22" s="656" t="s">
        <v>126</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1048011</v>
      </c>
      <c r="S23" s="648"/>
      <c r="T23" s="648"/>
      <c r="U23" s="648"/>
      <c r="V23" s="648"/>
      <c r="W23" s="648"/>
      <c r="X23" s="648"/>
      <c r="Y23" s="649"/>
      <c r="Z23" s="650">
        <v>6.9</v>
      </c>
      <c r="AA23" s="650"/>
      <c r="AB23" s="650"/>
      <c r="AC23" s="650"/>
      <c r="AD23" s="651">
        <v>1048011</v>
      </c>
      <c r="AE23" s="651"/>
      <c r="AF23" s="651"/>
      <c r="AG23" s="651"/>
      <c r="AH23" s="651"/>
      <c r="AI23" s="651"/>
      <c r="AJ23" s="651"/>
      <c r="AK23" s="651"/>
      <c r="AL23" s="652">
        <v>16.399999999999999</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131712</v>
      </c>
      <c r="BH23" s="648"/>
      <c r="BI23" s="648"/>
      <c r="BJ23" s="648"/>
      <c r="BK23" s="648"/>
      <c r="BL23" s="648"/>
      <c r="BM23" s="648"/>
      <c r="BN23" s="649"/>
      <c r="BO23" s="650">
        <v>2.9</v>
      </c>
      <c r="BP23" s="650"/>
      <c r="BQ23" s="650"/>
      <c r="BR23" s="650"/>
      <c r="BS23" s="656" t="s">
        <v>231</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135155</v>
      </c>
      <c r="S24" s="648"/>
      <c r="T24" s="648"/>
      <c r="U24" s="648"/>
      <c r="V24" s="648"/>
      <c r="W24" s="648"/>
      <c r="X24" s="648"/>
      <c r="Y24" s="649"/>
      <c r="Z24" s="650">
        <v>0.9</v>
      </c>
      <c r="AA24" s="650"/>
      <c r="AB24" s="650"/>
      <c r="AC24" s="650"/>
      <c r="AD24" s="651" t="s">
        <v>126</v>
      </c>
      <c r="AE24" s="651"/>
      <c r="AF24" s="651"/>
      <c r="AG24" s="651"/>
      <c r="AH24" s="651"/>
      <c r="AI24" s="651"/>
      <c r="AJ24" s="651"/>
      <c r="AK24" s="651"/>
      <c r="AL24" s="652" t="s">
        <v>135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3704619</v>
      </c>
      <c r="CS24" s="637"/>
      <c r="CT24" s="637"/>
      <c r="CU24" s="637"/>
      <c r="CV24" s="637"/>
      <c r="CW24" s="637"/>
      <c r="CX24" s="637"/>
      <c r="CY24" s="638"/>
      <c r="CZ24" s="641">
        <v>25.7</v>
      </c>
      <c r="DA24" s="642"/>
      <c r="DB24" s="642"/>
      <c r="DC24" s="661"/>
      <c r="DD24" s="686">
        <v>2571660</v>
      </c>
      <c r="DE24" s="637"/>
      <c r="DF24" s="637"/>
      <c r="DG24" s="637"/>
      <c r="DH24" s="637"/>
      <c r="DI24" s="637"/>
      <c r="DJ24" s="637"/>
      <c r="DK24" s="638"/>
      <c r="DL24" s="686">
        <v>2561573</v>
      </c>
      <c r="DM24" s="637"/>
      <c r="DN24" s="637"/>
      <c r="DO24" s="637"/>
      <c r="DP24" s="637"/>
      <c r="DQ24" s="637"/>
      <c r="DR24" s="637"/>
      <c r="DS24" s="637"/>
      <c r="DT24" s="637"/>
      <c r="DU24" s="637"/>
      <c r="DV24" s="638"/>
      <c r="DW24" s="641">
        <v>37.9</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884</v>
      </c>
      <c r="S25" s="648"/>
      <c r="T25" s="648"/>
      <c r="U25" s="648"/>
      <c r="V25" s="648"/>
      <c r="W25" s="648"/>
      <c r="X25" s="648"/>
      <c r="Y25" s="649"/>
      <c r="Z25" s="650">
        <v>0</v>
      </c>
      <c r="AA25" s="650"/>
      <c r="AB25" s="650"/>
      <c r="AC25" s="650"/>
      <c r="AD25" s="651" t="s">
        <v>135</v>
      </c>
      <c r="AE25" s="651"/>
      <c r="AF25" s="651"/>
      <c r="AG25" s="651"/>
      <c r="AH25" s="651"/>
      <c r="AI25" s="651"/>
      <c r="AJ25" s="651"/>
      <c r="AK25" s="651"/>
      <c r="AL25" s="652" t="s">
        <v>231</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135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1625529</v>
      </c>
      <c r="CS25" s="683"/>
      <c r="CT25" s="683"/>
      <c r="CU25" s="683"/>
      <c r="CV25" s="683"/>
      <c r="CW25" s="683"/>
      <c r="CX25" s="683"/>
      <c r="CY25" s="684"/>
      <c r="CZ25" s="652">
        <v>11.3</v>
      </c>
      <c r="DA25" s="681"/>
      <c r="DB25" s="681"/>
      <c r="DC25" s="685"/>
      <c r="DD25" s="656">
        <v>1519936</v>
      </c>
      <c r="DE25" s="683"/>
      <c r="DF25" s="683"/>
      <c r="DG25" s="683"/>
      <c r="DH25" s="683"/>
      <c r="DI25" s="683"/>
      <c r="DJ25" s="683"/>
      <c r="DK25" s="684"/>
      <c r="DL25" s="656">
        <v>1514177</v>
      </c>
      <c r="DM25" s="683"/>
      <c r="DN25" s="683"/>
      <c r="DO25" s="683"/>
      <c r="DP25" s="683"/>
      <c r="DQ25" s="683"/>
      <c r="DR25" s="683"/>
      <c r="DS25" s="683"/>
      <c r="DT25" s="683"/>
      <c r="DU25" s="683"/>
      <c r="DV25" s="684"/>
      <c r="DW25" s="652">
        <v>22.4</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6623284</v>
      </c>
      <c r="S26" s="648"/>
      <c r="T26" s="648"/>
      <c r="U26" s="648"/>
      <c r="V26" s="648"/>
      <c r="W26" s="648"/>
      <c r="X26" s="648"/>
      <c r="Y26" s="649"/>
      <c r="Z26" s="650">
        <v>43.8</v>
      </c>
      <c r="AA26" s="650"/>
      <c r="AB26" s="650"/>
      <c r="AC26" s="650"/>
      <c r="AD26" s="651">
        <v>6354329</v>
      </c>
      <c r="AE26" s="651"/>
      <c r="AF26" s="651"/>
      <c r="AG26" s="651"/>
      <c r="AH26" s="651"/>
      <c r="AI26" s="651"/>
      <c r="AJ26" s="651"/>
      <c r="AK26" s="651"/>
      <c r="AL26" s="652">
        <v>99.7</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257</v>
      </c>
      <c r="BH26" s="648"/>
      <c r="BI26" s="648"/>
      <c r="BJ26" s="648"/>
      <c r="BK26" s="648"/>
      <c r="BL26" s="648"/>
      <c r="BM26" s="648"/>
      <c r="BN26" s="649"/>
      <c r="BO26" s="650" t="s">
        <v>231</v>
      </c>
      <c r="BP26" s="650"/>
      <c r="BQ26" s="650"/>
      <c r="BR26" s="650"/>
      <c r="BS26" s="656" t="s">
        <v>257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1031374</v>
      </c>
      <c r="CS26" s="648"/>
      <c r="CT26" s="648"/>
      <c r="CU26" s="648"/>
      <c r="CV26" s="648"/>
      <c r="CW26" s="648"/>
      <c r="CX26" s="648"/>
      <c r="CY26" s="649"/>
      <c r="CZ26" s="652">
        <v>7.2</v>
      </c>
      <c r="DA26" s="681"/>
      <c r="DB26" s="681"/>
      <c r="DC26" s="685"/>
      <c r="DD26" s="656">
        <v>950775</v>
      </c>
      <c r="DE26" s="648"/>
      <c r="DF26" s="648"/>
      <c r="DG26" s="648"/>
      <c r="DH26" s="648"/>
      <c r="DI26" s="648"/>
      <c r="DJ26" s="648"/>
      <c r="DK26" s="649"/>
      <c r="DL26" s="656" t="s">
        <v>231</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4224</v>
      </c>
      <c r="S27" s="648"/>
      <c r="T27" s="648"/>
      <c r="U27" s="648"/>
      <c r="V27" s="648"/>
      <c r="W27" s="648"/>
      <c r="X27" s="648"/>
      <c r="Y27" s="649"/>
      <c r="Z27" s="650">
        <v>0</v>
      </c>
      <c r="AA27" s="650"/>
      <c r="AB27" s="650"/>
      <c r="AC27" s="650"/>
      <c r="AD27" s="651">
        <v>4224</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4548172</v>
      </c>
      <c r="BH27" s="648"/>
      <c r="BI27" s="648"/>
      <c r="BJ27" s="648"/>
      <c r="BK27" s="648"/>
      <c r="BL27" s="648"/>
      <c r="BM27" s="648"/>
      <c r="BN27" s="649"/>
      <c r="BO27" s="650">
        <v>100</v>
      </c>
      <c r="BP27" s="650"/>
      <c r="BQ27" s="650"/>
      <c r="BR27" s="650"/>
      <c r="BS27" s="656">
        <v>53216</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1480916</v>
      </c>
      <c r="CS27" s="683"/>
      <c r="CT27" s="683"/>
      <c r="CU27" s="683"/>
      <c r="CV27" s="683"/>
      <c r="CW27" s="683"/>
      <c r="CX27" s="683"/>
      <c r="CY27" s="684"/>
      <c r="CZ27" s="652">
        <v>10.3</v>
      </c>
      <c r="DA27" s="681"/>
      <c r="DB27" s="681"/>
      <c r="DC27" s="685"/>
      <c r="DD27" s="656">
        <v>468979</v>
      </c>
      <c r="DE27" s="683"/>
      <c r="DF27" s="683"/>
      <c r="DG27" s="683"/>
      <c r="DH27" s="683"/>
      <c r="DI27" s="683"/>
      <c r="DJ27" s="683"/>
      <c r="DK27" s="684"/>
      <c r="DL27" s="656">
        <v>464651</v>
      </c>
      <c r="DM27" s="683"/>
      <c r="DN27" s="683"/>
      <c r="DO27" s="683"/>
      <c r="DP27" s="683"/>
      <c r="DQ27" s="683"/>
      <c r="DR27" s="683"/>
      <c r="DS27" s="683"/>
      <c r="DT27" s="683"/>
      <c r="DU27" s="683"/>
      <c r="DV27" s="684"/>
      <c r="DW27" s="652">
        <v>6.9</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47729</v>
      </c>
      <c r="S28" s="648"/>
      <c r="T28" s="648"/>
      <c r="U28" s="648"/>
      <c r="V28" s="648"/>
      <c r="W28" s="648"/>
      <c r="X28" s="648"/>
      <c r="Y28" s="649"/>
      <c r="Z28" s="650">
        <v>0.3</v>
      </c>
      <c r="AA28" s="650"/>
      <c r="AB28" s="650"/>
      <c r="AC28" s="650"/>
      <c r="AD28" s="651" t="s">
        <v>135</v>
      </c>
      <c r="AE28" s="651"/>
      <c r="AF28" s="651"/>
      <c r="AG28" s="651"/>
      <c r="AH28" s="651"/>
      <c r="AI28" s="651"/>
      <c r="AJ28" s="651"/>
      <c r="AK28" s="651"/>
      <c r="AL28" s="652" t="s">
        <v>257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598174</v>
      </c>
      <c r="CS28" s="648"/>
      <c r="CT28" s="648"/>
      <c r="CU28" s="648"/>
      <c r="CV28" s="648"/>
      <c r="CW28" s="648"/>
      <c r="CX28" s="648"/>
      <c r="CY28" s="649"/>
      <c r="CZ28" s="652">
        <v>4.2</v>
      </c>
      <c r="DA28" s="681"/>
      <c r="DB28" s="681"/>
      <c r="DC28" s="685"/>
      <c r="DD28" s="656">
        <v>582745</v>
      </c>
      <c r="DE28" s="648"/>
      <c r="DF28" s="648"/>
      <c r="DG28" s="648"/>
      <c r="DH28" s="648"/>
      <c r="DI28" s="648"/>
      <c r="DJ28" s="648"/>
      <c r="DK28" s="649"/>
      <c r="DL28" s="656">
        <v>582745</v>
      </c>
      <c r="DM28" s="648"/>
      <c r="DN28" s="648"/>
      <c r="DO28" s="648"/>
      <c r="DP28" s="648"/>
      <c r="DQ28" s="648"/>
      <c r="DR28" s="648"/>
      <c r="DS28" s="648"/>
      <c r="DT28" s="648"/>
      <c r="DU28" s="648"/>
      <c r="DV28" s="649"/>
      <c r="DW28" s="652">
        <v>8.6</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49354</v>
      </c>
      <c r="S29" s="648"/>
      <c r="T29" s="648"/>
      <c r="U29" s="648"/>
      <c r="V29" s="648"/>
      <c r="W29" s="648"/>
      <c r="X29" s="648"/>
      <c r="Y29" s="649"/>
      <c r="Z29" s="650">
        <v>0.3</v>
      </c>
      <c r="AA29" s="650"/>
      <c r="AB29" s="650"/>
      <c r="AC29" s="650"/>
      <c r="AD29" s="651">
        <v>8441</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302</v>
      </c>
      <c r="CE29" s="692"/>
      <c r="CF29" s="662" t="s">
        <v>303</v>
      </c>
      <c r="CG29" s="663"/>
      <c r="CH29" s="663"/>
      <c r="CI29" s="663"/>
      <c r="CJ29" s="663"/>
      <c r="CK29" s="663"/>
      <c r="CL29" s="663"/>
      <c r="CM29" s="663"/>
      <c r="CN29" s="663"/>
      <c r="CO29" s="663"/>
      <c r="CP29" s="663"/>
      <c r="CQ29" s="664"/>
      <c r="CR29" s="647">
        <v>598174</v>
      </c>
      <c r="CS29" s="683"/>
      <c r="CT29" s="683"/>
      <c r="CU29" s="683"/>
      <c r="CV29" s="683"/>
      <c r="CW29" s="683"/>
      <c r="CX29" s="683"/>
      <c r="CY29" s="684"/>
      <c r="CZ29" s="652">
        <v>4.2</v>
      </c>
      <c r="DA29" s="681"/>
      <c r="DB29" s="681"/>
      <c r="DC29" s="685"/>
      <c r="DD29" s="656">
        <v>582745</v>
      </c>
      <c r="DE29" s="683"/>
      <c r="DF29" s="683"/>
      <c r="DG29" s="683"/>
      <c r="DH29" s="683"/>
      <c r="DI29" s="683"/>
      <c r="DJ29" s="683"/>
      <c r="DK29" s="684"/>
      <c r="DL29" s="656">
        <v>582745</v>
      </c>
      <c r="DM29" s="683"/>
      <c r="DN29" s="683"/>
      <c r="DO29" s="683"/>
      <c r="DP29" s="683"/>
      <c r="DQ29" s="683"/>
      <c r="DR29" s="683"/>
      <c r="DS29" s="683"/>
      <c r="DT29" s="683"/>
      <c r="DU29" s="683"/>
      <c r="DV29" s="684"/>
      <c r="DW29" s="652">
        <v>8.6</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52990</v>
      </c>
      <c r="S30" s="648"/>
      <c r="T30" s="648"/>
      <c r="U30" s="648"/>
      <c r="V30" s="648"/>
      <c r="W30" s="648"/>
      <c r="X30" s="648"/>
      <c r="Y30" s="649"/>
      <c r="Z30" s="650">
        <v>0.4</v>
      </c>
      <c r="AA30" s="650"/>
      <c r="AB30" s="650"/>
      <c r="AC30" s="650"/>
      <c r="AD30" s="651" t="s">
        <v>257</v>
      </c>
      <c r="AE30" s="651"/>
      <c r="AF30" s="651"/>
      <c r="AG30" s="651"/>
      <c r="AH30" s="651"/>
      <c r="AI30" s="651"/>
      <c r="AJ30" s="651"/>
      <c r="AK30" s="651"/>
      <c r="AL30" s="652" t="s">
        <v>231</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565185</v>
      </c>
      <c r="CS30" s="648"/>
      <c r="CT30" s="648"/>
      <c r="CU30" s="648"/>
      <c r="CV30" s="648"/>
      <c r="CW30" s="648"/>
      <c r="CX30" s="648"/>
      <c r="CY30" s="649"/>
      <c r="CZ30" s="652">
        <v>3.9</v>
      </c>
      <c r="DA30" s="681"/>
      <c r="DB30" s="681"/>
      <c r="DC30" s="685"/>
      <c r="DD30" s="656">
        <v>549756</v>
      </c>
      <c r="DE30" s="648"/>
      <c r="DF30" s="648"/>
      <c r="DG30" s="648"/>
      <c r="DH30" s="648"/>
      <c r="DI30" s="648"/>
      <c r="DJ30" s="648"/>
      <c r="DK30" s="649"/>
      <c r="DL30" s="656">
        <v>549756</v>
      </c>
      <c r="DM30" s="648"/>
      <c r="DN30" s="648"/>
      <c r="DO30" s="648"/>
      <c r="DP30" s="648"/>
      <c r="DQ30" s="648"/>
      <c r="DR30" s="648"/>
      <c r="DS30" s="648"/>
      <c r="DT30" s="648"/>
      <c r="DU30" s="648"/>
      <c r="DV30" s="649"/>
      <c r="DW30" s="652">
        <v>8.1</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4710556</v>
      </c>
      <c r="S31" s="648"/>
      <c r="T31" s="648"/>
      <c r="U31" s="648"/>
      <c r="V31" s="648"/>
      <c r="W31" s="648"/>
      <c r="X31" s="648"/>
      <c r="Y31" s="649"/>
      <c r="Z31" s="650">
        <v>31.2</v>
      </c>
      <c r="AA31" s="650"/>
      <c r="AB31" s="650"/>
      <c r="AC31" s="650"/>
      <c r="AD31" s="651" t="s">
        <v>231</v>
      </c>
      <c r="AE31" s="651"/>
      <c r="AF31" s="651"/>
      <c r="AG31" s="651"/>
      <c r="AH31" s="651"/>
      <c r="AI31" s="651"/>
      <c r="AJ31" s="651"/>
      <c r="AK31" s="651"/>
      <c r="AL31" s="652" t="s">
        <v>126</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99.3</v>
      </c>
      <c r="BH31" s="702"/>
      <c r="BI31" s="702"/>
      <c r="BJ31" s="702"/>
      <c r="BK31" s="702"/>
      <c r="BL31" s="702"/>
      <c r="BM31" s="642">
        <v>97.8</v>
      </c>
      <c r="BN31" s="702"/>
      <c r="BO31" s="702"/>
      <c r="BP31" s="702"/>
      <c r="BQ31" s="703"/>
      <c r="BR31" s="715">
        <v>99</v>
      </c>
      <c r="BS31" s="702"/>
      <c r="BT31" s="702"/>
      <c r="BU31" s="702"/>
      <c r="BV31" s="702"/>
      <c r="BW31" s="702"/>
      <c r="BX31" s="642">
        <v>97.7</v>
      </c>
      <c r="BY31" s="702"/>
      <c r="BZ31" s="702"/>
      <c r="CA31" s="702"/>
      <c r="CB31" s="703"/>
      <c r="CD31" s="693"/>
      <c r="CE31" s="694"/>
      <c r="CF31" s="662" t="s">
        <v>311</v>
      </c>
      <c r="CG31" s="663"/>
      <c r="CH31" s="663"/>
      <c r="CI31" s="663"/>
      <c r="CJ31" s="663"/>
      <c r="CK31" s="663"/>
      <c r="CL31" s="663"/>
      <c r="CM31" s="663"/>
      <c r="CN31" s="663"/>
      <c r="CO31" s="663"/>
      <c r="CP31" s="663"/>
      <c r="CQ31" s="664"/>
      <c r="CR31" s="647">
        <v>32989</v>
      </c>
      <c r="CS31" s="683"/>
      <c r="CT31" s="683"/>
      <c r="CU31" s="683"/>
      <c r="CV31" s="683"/>
      <c r="CW31" s="683"/>
      <c r="CX31" s="683"/>
      <c r="CY31" s="684"/>
      <c r="CZ31" s="652">
        <v>0.2</v>
      </c>
      <c r="DA31" s="681"/>
      <c r="DB31" s="681"/>
      <c r="DC31" s="685"/>
      <c r="DD31" s="656">
        <v>32989</v>
      </c>
      <c r="DE31" s="683"/>
      <c r="DF31" s="683"/>
      <c r="DG31" s="683"/>
      <c r="DH31" s="683"/>
      <c r="DI31" s="683"/>
      <c r="DJ31" s="683"/>
      <c r="DK31" s="684"/>
      <c r="DL31" s="656">
        <v>32989</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7" t="s">
        <v>312</v>
      </c>
      <c r="C32" s="698"/>
      <c r="D32" s="698"/>
      <c r="E32" s="698"/>
      <c r="F32" s="698"/>
      <c r="G32" s="698"/>
      <c r="H32" s="698"/>
      <c r="I32" s="698"/>
      <c r="J32" s="698"/>
      <c r="K32" s="698"/>
      <c r="L32" s="698"/>
      <c r="M32" s="698"/>
      <c r="N32" s="698"/>
      <c r="O32" s="698"/>
      <c r="P32" s="698"/>
      <c r="Q32" s="699"/>
      <c r="R32" s="647" t="s">
        <v>231</v>
      </c>
      <c r="S32" s="648"/>
      <c r="T32" s="648"/>
      <c r="U32" s="648"/>
      <c r="V32" s="648"/>
      <c r="W32" s="648"/>
      <c r="X32" s="648"/>
      <c r="Y32" s="649"/>
      <c r="Z32" s="650" t="s">
        <v>126</v>
      </c>
      <c r="AA32" s="650"/>
      <c r="AB32" s="650"/>
      <c r="AC32" s="650"/>
      <c r="AD32" s="651" t="s">
        <v>257</v>
      </c>
      <c r="AE32" s="651"/>
      <c r="AF32" s="651"/>
      <c r="AG32" s="651"/>
      <c r="AH32" s="651"/>
      <c r="AI32" s="651"/>
      <c r="AJ32" s="651"/>
      <c r="AK32" s="651"/>
      <c r="AL32" s="652" t="s">
        <v>231</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98</v>
      </c>
      <c r="BN32" s="713"/>
      <c r="BO32" s="713"/>
      <c r="BP32" s="713"/>
      <c r="BQ32" s="714"/>
      <c r="BR32" s="716">
        <v>99</v>
      </c>
      <c r="BS32" s="683"/>
      <c r="BT32" s="683"/>
      <c r="BU32" s="683"/>
      <c r="BV32" s="683"/>
      <c r="BW32" s="683"/>
      <c r="BX32" s="653">
        <v>97.7</v>
      </c>
      <c r="BY32" s="713"/>
      <c r="BZ32" s="713"/>
      <c r="CA32" s="713"/>
      <c r="CB32" s="714"/>
      <c r="CD32" s="695"/>
      <c r="CE32" s="696"/>
      <c r="CF32" s="662" t="s">
        <v>315</v>
      </c>
      <c r="CG32" s="663"/>
      <c r="CH32" s="663"/>
      <c r="CI32" s="663"/>
      <c r="CJ32" s="663"/>
      <c r="CK32" s="663"/>
      <c r="CL32" s="663"/>
      <c r="CM32" s="663"/>
      <c r="CN32" s="663"/>
      <c r="CO32" s="663"/>
      <c r="CP32" s="663"/>
      <c r="CQ32" s="664"/>
      <c r="CR32" s="647" t="s">
        <v>126</v>
      </c>
      <c r="CS32" s="648"/>
      <c r="CT32" s="648"/>
      <c r="CU32" s="648"/>
      <c r="CV32" s="648"/>
      <c r="CW32" s="648"/>
      <c r="CX32" s="648"/>
      <c r="CY32" s="649"/>
      <c r="CZ32" s="652" t="s">
        <v>135</v>
      </c>
      <c r="DA32" s="681"/>
      <c r="DB32" s="681"/>
      <c r="DC32" s="685"/>
      <c r="DD32" s="656" t="s">
        <v>231</v>
      </c>
      <c r="DE32" s="648"/>
      <c r="DF32" s="648"/>
      <c r="DG32" s="648"/>
      <c r="DH32" s="648"/>
      <c r="DI32" s="648"/>
      <c r="DJ32" s="648"/>
      <c r="DK32" s="649"/>
      <c r="DL32" s="656" t="s">
        <v>126</v>
      </c>
      <c r="DM32" s="648"/>
      <c r="DN32" s="648"/>
      <c r="DO32" s="648"/>
      <c r="DP32" s="648"/>
      <c r="DQ32" s="648"/>
      <c r="DR32" s="648"/>
      <c r="DS32" s="648"/>
      <c r="DT32" s="648"/>
      <c r="DU32" s="648"/>
      <c r="DV32" s="649"/>
      <c r="DW32" s="652" t="s">
        <v>231</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743691</v>
      </c>
      <c r="S33" s="648"/>
      <c r="T33" s="648"/>
      <c r="U33" s="648"/>
      <c r="V33" s="648"/>
      <c r="W33" s="648"/>
      <c r="X33" s="648"/>
      <c r="Y33" s="649"/>
      <c r="Z33" s="650">
        <v>4.9000000000000004</v>
      </c>
      <c r="AA33" s="650"/>
      <c r="AB33" s="650"/>
      <c r="AC33" s="650"/>
      <c r="AD33" s="651" t="s">
        <v>257</v>
      </c>
      <c r="AE33" s="651"/>
      <c r="AF33" s="651"/>
      <c r="AG33" s="651"/>
      <c r="AH33" s="651"/>
      <c r="AI33" s="651"/>
      <c r="AJ33" s="651"/>
      <c r="AK33" s="651"/>
      <c r="AL33" s="652" t="s">
        <v>231</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99.2</v>
      </c>
      <c r="BH33" s="718"/>
      <c r="BI33" s="718"/>
      <c r="BJ33" s="718"/>
      <c r="BK33" s="718"/>
      <c r="BL33" s="718"/>
      <c r="BM33" s="719">
        <v>97.6</v>
      </c>
      <c r="BN33" s="718"/>
      <c r="BO33" s="718"/>
      <c r="BP33" s="718"/>
      <c r="BQ33" s="720"/>
      <c r="BR33" s="717">
        <v>99</v>
      </c>
      <c r="BS33" s="718"/>
      <c r="BT33" s="718"/>
      <c r="BU33" s="718"/>
      <c r="BV33" s="718"/>
      <c r="BW33" s="718"/>
      <c r="BX33" s="719">
        <v>97.5</v>
      </c>
      <c r="BY33" s="718"/>
      <c r="BZ33" s="718"/>
      <c r="CA33" s="718"/>
      <c r="CB33" s="720"/>
      <c r="CD33" s="662" t="s">
        <v>318</v>
      </c>
      <c r="CE33" s="663"/>
      <c r="CF33" s="663"/>
      <c r="CG33" s="663"/>
      <c r="CH33" s="663"/>
      <c r="CI33" s="663"/>
      <c r="CJ33" s="663"/>
      <c r="CK33" s="663"/>
      <c r="CL33" s="663"/>
      <c r="CM33" s="663"/>
      <c r="CN33" s="663"/>
      <c r="CO33" s="663"/>
      <c r="CP33" s="663"/>
      <c r="CQ33" s="664"/>
      <c r="CR33" s="647">
        <v>9166449</v>
      </c>
      <c r="CS33" s="683"/>
      <c r="CT33" s="683"/>
      <c r="CU33" s="683"/>
      <c r="CV33" s="683"/>
      <c r="CW33" s="683"/>
      <c r="CX33" s="683"/>
      <c r="CY33" s="684"/>
      <c r="CZ33" s="652">
        <v>63.7</v>
      </c>
      <c r="DA33" s="681"/>
      <c r="DB33" s="681"/>
      <c r="DC33" s="685"/>
      <c r="DD33" s="656">
        <v>4385454</v>
      </c>
      <c r="DE33" s="683"/>
      <c r="DF33" s="683"/>
      <c r="DG33" s="683"/>
      <c r="DH33" s="683"/>
      <c r="DI33" s="683"/>
      <c r="DJ33" s="683"/>
      <c r="DK33" s="684"/>
      <c r="DL33" s="656">
        <v>2817788</v>
      </c>
      <c r="DM33" s="683"/>
      <c r="DN33" s="683"/>
      <c r="DO33" s="683"/>
      <c r="DP33" s="683"/>
      <c r="DQ33" s="683"/>
      <c r="DR33" s="683"/>
      <c r="DS33" s="683"/>
      <c r="DT33" s="683"/>
      <c r="DU33" s="683"/>
      <c r="DV33" s="684"/>
      <c r="DW33" s="652">
        <v>41.7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18218</v>
      </c>
      <c r="S34" s="648"/>
      <c r="T34" s="648"/>
      <c r="U34" s="648"/>
      <c r="V34" s="648"/>
      <c r="W34" s="648"/>
      <c r="X34" s="648"/>
      <c r="Y34" s="649"/>
      <c r="Z34" s="650">
        <v>0.1</v>
      </c>
      <c r="AA34" s="650"/>
      <c r="AB34" s="650"/>
      <c r="AC34" s="650"/>
      <c r="AD34" s="651">
        <v>4811</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2616142</v>
      </c>
      <c r="CS34" s="648"/>
      <c r="CT34" s="648"/>
      <c r="CU34" s="648"/>
      <c r="CV34" s="648"/>
      <c r="CW34" s="648"/>
      <c r="CX34" s="648"/>
      <c r="CY34" s="649"/>
      <c r="CZ34" s="652">
        <v>18.2</v>
      </c>
      <c r="DA34" s="681"/>
      <c r="DB34" s="681"/>
      <c r="DC34" s="685"/>
      <c r="DD34" s="656">
        <v>1627097</v>
      </c>
      <c r="DE34" s="648"/>
      <c r="DF34" s="648"/>
      <c r="DG34" s="648"/>
      <c r="DH34" s="648"/>
      <c r="DI34" s="648"/>
      <c r="DJ34" s="648"/>
      <c r="DK34" s="649"/>
      <c r="DL34" s="656">
        <v>1263889</v>
      </c>
      <c r="DM34" s="648"/>
      <c r="DN34" s="648"/>
      <c r="DO34" s="648"/>
      <c r="DP34" s="648"/>
      <c r="DQ34" s="648"/>
      <c r="DR34" s="648"/>
      <c r="DS34" s="648"/>
      <c r="DT34" s="648"/>
      <c r="DU34" s="648"/>
      <c r="DV34" s="649"/>
      <c r="DW34" s="652">
        <v>18.7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6976</v>
      </c>
      <c r="S35" s="648"/>
      <c r="T35" s="648"/>
      <c r="U35" s="648"/>
      <c r="V35" s="648"/>
      <c r="W35" s="648"/>
      <c r="X35" s="648"/>
      <c r="Y35" s="649"/>
      <c r="Z35" s="650">
        <v>0</v>
      </c>
      <c r="AA35" s="650"/>
      <c r="AB35" s="650"/>
      <c r="AC35" s="650"/>
      <c r="AD35" s="651" t="s">
        <v>231</v>
      </c>
      <c r="AE35" s="651"/>
      <c r="AF35" s="651"/>
      <c r="AG35" s="651"/>
      <c r="AH35" s="651"/>
      <c r="AI35" s="651"/>
      <c r="AJ35" s="651"/>
      <c r="AK35" s="651"/>
      <c r="AL35" s="652" t="s">
        <v>231</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27020</v>
      </c>
      <c r="CS35" s="683"/>
      <c r="CT35" s="683"/>
      <c r="CU35" s="683"/>
      <c r="CV35" s="683"/>
      <c r="CW35" s="683"/>
      <c r="CX35" s="683"/>
      <c r="CY35" s="684"/>
      <c r="CZ35" s="652">
        <v>0.2</v>
      </c>
      <c r="DA35" s="681"/>
      <c r="DB35" s="681"/>
      <c r="DC35" s="685"/>
      <c r="DD35" s="656">
        <v>21584</v>
      </c>
      <c r="DE35" s="683"/>
      <c r="DF35" s="683"/>
      <c r="DG35" s="683"/>
      <c r="DH35" s="683"/>
      <c r="DI35" s="683"/>
      <c r="DJ35" s="683"/>
      <c r="DK35" s="684"/>
      <c r="DL35" s="656">
        <v>18731</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66444</v>
      </c>
      <c r="S36" s="648"/>
      <c r="T36" s="648"/>
      <c r="U36" s="648"/>
      <c r="V36" s="648"/>
      <c r="W36" s="648"/>
      <c r="X36" s="648"/>
      <c r="Y36" s="649"/>
      <c r="Z36" s="650">
        <v>0.4</v>
      </c>
      <c r="AA36" s="650"/>
      <c r="AB36" s="650"/>
      <c r="AC36" s="650"/>
      <c r="AD36" s="651" t="s">
        <v>231</v>
      </c>
      <c r="AE36" s="651"/>
      <c r="AF36" s="651"/>
      <c r="AG36" s="651"/>
      <c r="AH36" s="651"/>
      <c r="AI36" s="651"/>
      <c r="AJ36" s="651"/>
      <c r="AK36" s="651"/>
      <c r="AL36" s="652" t="s">
        <v>231</v>
      </c>
      <c r="AM36" s="653"/>
      <c r="AN36" s="653"/>
      <c r="AO36" s="654"/>
      <c r="AP36" s="235"/>
      <c r="AQ36" s="721" t="s">
        <v>326</v>
      </c>
      <c r="AR36" s="722"/>
      <c r="AS36" s="722"/>
      <c r="AT36" s="722"/>
      <c r="AU36" s="722"/>
      <c r="AV36" s="722"/>
      <c r="AW36" s="722"/>
      <c r="AX36" s="722"/>
      <c r="AY36" s="723"/>
      <c r="AZ36" s="636">
        <v>1349869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64493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4254891</v>
      </c>
      <c r="CS36" s="648"/>
      <c r="CT36" s="648"/>
      <c r="CU36" s="648"/>
      <c r="CV36" s="648"/>
      <c r="CW36" s="648"/>
      <c r="CX36" s="648"/>
      <c r="CY36" s="649"/>
      <c r="CZ36" s="652">
        <v>29.6</v>
      </c>
      <c r="DA36" s="681"/>
      <c r="DB36" s="681"/>
      <c r="DC36" s="685"/>
      <c r="DD36" s="656">
        <v>1229180</v>
      </c>
      <c r="DE36" s="648"/>
      <c r="DF36" s="648"/>
      <c r="DG36" s="648"/>
      <c r="DH36" s="648"/>
      <c r="DI36" s="648"/>
      <c r="DJ36" s="648"/>
      <c r="DK36" s="649"/>
      <c r="DL36" s="656">
        <v>870369</v>
      </c>
      <c r="DM36" s="648"/>
      <c r="DN36" s="648"/>
      <c r="DO36" s="648"/>
      <c r="DP36" s="648"/>
      <c r="DQ36" s="648"/>
      <c r="DR36" s="648"/>
      <c r="DS36" s="648"/>
      <c r="DT36" s="648"/>
      <c r="DU36" s="648"/>
      <c r="DV36" s="649"/>
      <c r="DW36" s="652">
        <v>12.9</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872879</v>
      </c>
      <c r="S37" s="648"/>
      <c r="T37" s="648"/>
      <c r="U37" s="648"/>
      <c r="V37" s="648"/>
      <c r="W37" s="648"/>
      <c r="X37" s="648"/>
      <c r="Y37" s="649"/>
      <c r="Z37" s="650">
        <v>5.8</v>
      </c>
      <c r="AA37" s="650"/>
      <c r="AB37" s="650"/>
      <c r="AC37" s="650"/>
      <c r="AD37" s="651" t="s">
        <v>135</v>
      </c>
      <c r="AE37" s="651"/>
      <c r="AF37" s="651"/>
      <c r="AG37" s="651"/>
      <c r="AH37" s="651"/>
      <c r="AI37" s="651"/>
      <c r="AJ37" s="651"/>
      <c r="AK37" s="651"/>
      <c r="AL37" s="652" t="s">
        <v>231</v>
      </c>
      <c r="AM37" s="653"/>
      <c r="AN37" s="653"/>
      <c r="AO37" s="654"/>
      <c r="AQ37" s="725" t="s">
        <v>330</v>
      </c>
      <c r="AR37" s="726"/>
      <c r="AS37" s="726"/>
      <c r="AT37" s="726"/>
      <c r="AU37" s="726"/>
      <c r="AV37" s="726"/>
      <c r="AW37" s="726"/>
      <c r="AX37" s="726"/>
      <c r="AY37" s="727"/>
      <c r="AZ37" s="647">
        <v>469994</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45040</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676489</v>
      </c>
      <c r="CS37" s="683"/>
      <c r="CT37" s="683"/>
      <c r="CU37" s="683"/>
      <c r="CV37" s="683"/>
      <c r="CW37" s="683"/>
      <c r="CX37" s="683"/>
      <c r="CY37" s="684"/>
      <c r="CZ37" s="652">
        <v>4.7</v>
      </c>
      <c r="DA37" s="681"/>
      <c r="DB37" s="681"/>
      <c r="DC37" s="685"/>
      <c r="DD37" s="656">
        <v>676489</v>
      </c>
      <c r="DE37" s="683"/>
      <c r="DF37" s="683"/>
      <c r="DG37" s="683"/>
      <c r="DH37" s="683"/>
      <c r="DI37" s="683"/>
      <c r="DJ37" s="683"/>
      <c r="DK37" s="684"/>
      <c r="DL37" s="656">
        <v>676489</v>
      </c>
      <c r="DM37" s="683"/>
      <c r="DN37" s="683"/>
      <c r="DO37" s="683"/>
      <c r="DP37" s="683"/>
      <c r="DQ37" s="683"/>
      <c r="DR37" s="683"/>
      <c r="DS37" s="683"/>
      <c r="DT37" s="683"/>
      <c r="DU37" s="683"/>
      <c r="DV37" s="684"/>
      <c r="DW37" s="652">
        <v>10</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767004</v>
      </c>
      <c r="S38" s="648"/>
      <c r="T38" s="648"/>
      <c r="U38" s="648"/>
      <c r="V38" s="648"/>
      <c r="W38" s="648"/>
      <c r="X38" s="648"/>
      <c r="Y38" s="649"/>
      <c r="Z38" s="650">
        <v>5.0999999999999996</v>
      </c>
      <c r="AA38" s="650"/>
      <c r="AB38" s="650"/>
      <c r="AC38" s="650"/>
      <c r="AD38" s="651">
        <v>14</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71486</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3449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808389</v>
      </c>
      <c r="CS38" s="648"/>
      <c r="CT38" s="648"/>
      <c r="CU38" s="648"/>
      <c r="CV38" s="648"/>
      <c r="CW38" s="648"/>
      <c r="CX38" s="648"/>
      <c r="CY38" s="649"/>
      <c r="CZ38" s="652">
        <v>5.6</v>
      </c>
      <c r="DA38" s="681"/>
      <c r="DB38" s="681"/>
      <c r="DC38" s="685"/>
      <c r="DD38" s="656">
        <v>653779</v>
      </c>
      <c r="DE38" s="648"/>
      <c r="DF38" s="648"/>
      <c r="DG38" s="648"/>
      <c r="DH38" s="648"/>
      <c r="DI38" s="648"/>
      <c r="DJ38" s="648"/>
      <c r="DK38" s="649"/>
      <c r="DL38" s="656">
        <v>648179</v>
      </c>
      <c r="DM38" s="648"/>
      <c r="DN38" s="648"/>
      <c r="DO38" s="648"/>
      <c r="DP38" s="648"/>
      <c r="DQ38" s="648"/>
      <c r="DR38" s="648"/>
      <c r="DS38" s="648"/>
      <c r="DT38" s="648"/>
      <c r="DU38" s="648"/>
      <c r="DV38" s="649"/>
      <c r="DW38" s="652">
        <v>9.6</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1143400</v>
      </c>
      <c r="S39" s="648"/>
      <c r="T39" s="648"/>
      <c r="U39" s="648"/>
      <c r="V39" s="648"/>
      <c r="W39" s="648"/>
      <c r="X39" s="648"/>
      <c r="Y39" s="649"/>
      <c r="Z39" s="650">
        <v>7.6</v>
      </c>
      <c r="AA39" s="650"/>
      <c r="AB39" s="650"/>
      <c r="AC39" s="650"/>
      <c r="AD39" s="651" t="s">
        <v>231</v>
      </c>
      <c r="AE39" s="651"/>
      <c r="AF39" s="651"/>
      <c r="AG39" s="651"/>
      <c r="AH39" s="651"/>
      <c r="AI39" s="651"/>
      <c r="AJ39" s="651"/>
      <c r="AK39" s="651"/>
      <c r="AL39" s="652" t="s">
        <v>231</v>
      </c>
      <c r="AM39" s="653"/>
      <c r="AN39" s="653"/>
      <c r="AO39" s="654"/>
      <c r="AQ39" s="725" t="s">
        <v>338</v>
      </c>
      <c r="AR39" s="726"/>
      <c r="AS39" s="726"/>
      <c r="AT39" s="726"/>
      <c r="AU39" s="726"/>
      <c r="AV39" s="726"/>
      <c r="AW39" s="726"/>
      <c r="AX39" s="726"/>
      <c r="AY39" s="727"/>
      <c r="AZ39" s="647" t="s">
        <v>231</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5699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634497</v>
      </c>
      <c r="CS39" s="683"/>
      <c r="CT39" s="683"/>
      <c r="CU39" s="683"/>
      <c r="CV39" s="683"/>
      <c r="CW39" s="683"/>
      <c r="CX39" s="683"/>
      <c r="CY39" s="684"/>
      <c r="CZ39" s="652">
        <v>4.4000000000000004</v>
      </c>
      <c r="DA39" s="681"/>
      <c r="DB39" s="681"/>
      <c r="DC39" s="685"/>
      <c r="DD39" s="656">
        <v>633304</v>
      </c>
      <c r="DE39" s="683"/>
      <c r="DF39" s="683"/>
      <c r="DG39" s="683"/>
      <c r="DH39" s="683"/>
      <c r="DI39" s="683"/>
      <c r="DJ39" s="683"/>
      <c r="DK39" s="684"/>
      <c r="DL39" s="656" t="s">
        <v>231</v>
      </c>
      <c r="DM39" s="683"/>
      <c r="DN39" s="683"/>
      <c r="DO39" s="683"/>
      <c r="DP39" s="683"/>
      <c r="DQ39" s="683"/>
      <c r="DR39" s="683"/>
      <c r="DS39" s="683"/>
      <c r="DT39" s="683"/>
      <c r="DU39" s="683"/>
      <c r="DV39" s="684"/>
      <c r="DW39" s="652" t="s">
        <v>231</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126</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126</v>
      </c>
      <c r="AM40" s="653"/>
      <c r="AN40" s="653"/>
      <c r="AO40" s="654"/>
      <c r="AQ40" s="725" t="s">
        <v>342</v>
      </c>
      <c r="AR40" s="726"/>
      <c r="AS40" s="726"/>
      <c r="AT40" s="726"/>
      <c r="AU40" s="726"/>
      <c r="AV40" s="726"/>
      <c r="AW40" s="726"/>
      <c r="AX40" s="726"/>
      <c r="AY40" s="727"/>
      <c r="AZ40" s="647" t="s">
        <v>231</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118</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825510</v>
      </c>
      <c r="CS40" s="648"/>
      <c r="CT40" s="648"/>
      <c r="CU40" s="648"/>
      <c r="CV40" s="648"/>
      <c r="CW40" s="648"/>
      <c r="CX40" s="648"/>
      <c r="CY40" s="649"/>
      <c r="CZ40" s="652">
        <v>5.7</v>
      </c>
      <c r="DA40" s="681"/>
      <c r="DB40" s="681"/>
      <c r="DC40" s="685"/>
      <c r="DD40" s="656">
        <v>220510</v>
      </c>
      <c r="DE40" s="648"/>
      <c r="DF40" s="648"/>
      <c r="DG40" s="648"/>
      <c r="DH40" s="648"/>
      <c r="DI40" s="648"/>
      <c r="DJ40" s="648"/>
      <c r="DK40" s="649"/>
      <c r="DL40" s="656">
        <v>16620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231</v>
      </c>
      <c r="AE41" s="651"/>
      <c r="AF41" s="651"/>
      <c r="AG41" s="651"/>
      <c r="AH41" s="651"/>
      <c r="AI41" s="651"/>
      <c r="AJ41" s="651"/>
      <c r="AK41" s="651"/>
      <c r="AL41" s="652" t="s">
        <v>231</v>
      </c>
      <c r="AM41" s="653"/>
      <c r="AN41" s="653"/>
      <c r="AO41" s="654"/>
      <c r="AQ41" s="725" t="s">
        <v>347</v>
      </c>
      <c r="AR41" s="726"/>
      <c r="AS41" s="726"/>
      <c r="AT41" s="726"/>
      <c r="AU41" s="726"/>
      <c r="AV41" s="726"/>
      <c r="AW41" s="726"/>
      <c r="AX41" s="726"/>
      <c r="AY41" s="727"/>
      <c r="AZ41" s="647">
        <v>169243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126</v>
      </c>
      <c r="CS41" s="683"/>
      <c r="CT41" s="683"/>
      <c r="CU41" s="683"/>
      <c r="CV41" s="683"/>
      <c r="CW41" s="683"/>
      <c r="CX41" s="683"/>
      <c r="CY41" s="684"/>
      <c r="CZ41" s="652" t="s">
        <v>231</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390000</v>
      </c>
      <c r="S42" s="648"/>
      <c r="T42" s="648"/>
      <c r="U42" s="648"/>
      <c r="V42" s="648"/>
      <c r="W42" s="648"/>
      <c r="X42" s="648"/>
      <c r="Y42" s="649"/>
      <c r="Z42" s="650">
        <v>2.6</v>
      </c>
      <c r="AA42" s="650"/>
      <c r="AB42" s="650"/>
      <c r="AC42" s="650"/>
      <c r="AD42" s="651" t="s">
        <v>231</v>
      </c>
      <c r="AE42" s="651"/>
      <c r="AF42" s="651"/>
      <c r="AG42" s="651"/>
      <c r="AH42" s="651"/>
      <c r="AI42" s="651"/>
      <c r="AJ42" s="651"/>
      <c r="AK42" s="651"/>
      <c r="AL42" s="652" t="s">
        <v>135</v>
      </c>
      <c r="AM42" s="653"/>
      <c r="AN42" s="653"/>
      <c r="AO42" s="654"/>
      <c r="AQ42" s="746" t="s">
        <v>351</v>
      </c>
      <c r="AR42" s="747"/>
      <c r="AS42" s="747"/>
      <c r="AT42" s="747"/>
      <c r="AU42" s="747"/>
      <c r="AV42" s="747"/>
      <c r="AW42" s="747"/>
      <c r="AX42" s="747"/>
      <c r="AY42" s="748"/>
      <c r="AZ42" s="738">
        <v>639146</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304</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1517878</v>
      </c>
      <c r="CS42" s="648"/>
      <c r="CT42" s="648"/>
      <c r="CU42" s="648"/>
      <c r="CV42" s="648"/>
      <c r="CW42" s="648"/>
      <c r="CX42" s="648"/>
      <c r="CY42" s="649"/>
      <c r="CZ42" s="652">
        <v>10.5</v>
      </c>
      <c r="DA42" s="653"/>
      <c r="DB42" s="653"/>
      <c r="DC42" s="665"/>
      <c r="DD42" s="656">
        <v>507134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354</v>
      </c>
      <c r="C43" s="689"/>
      <c r="D43" s="689"/>
      <c r="E43" s="689"/>
      <c r="F43" s="689"/>
      <c r="G43" s="689"/>
      <c r="H43" s="689"/>
      <c r="I43" s="689"/>
      <c r="J43" s="689"/>
      <c r="K43" s="689"/>
      <c r="L43" s="689"/>
      <c r="M43" s="689"/>
      <c r="N43" s="689"/>
      <c r="O43" s="689"/>
      <c r="P43" s="689"/>
      <c r="Q43" s="690"/>
      <c r="R43" s="738">
        <v>15106749</v>
      </c>
      <c r="S43" s="739"/>
      <c r="T43" s="739"/>
      <c r="U43" s="739"/>
      <c r="V43" s="739"/>
      <c r="W43" s="739"/>
      <c r="X43" s="739"/>
      <c r="Y43" s="740"/>
      <c r="Z43" s="741">
        <v>100</v>
      </c>
      <c r="AA43" s="741"/>
      <c r="AB43" s="741"/>
      <c r="AC43" s="741"/>
      <c r="AD43" s="742">
        <v>6371819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16502</v>
      </c>
      <c r="CS43" s="683"/>
      <c r="CT43" s="683"/>
      <c r="CU43" s="683"/>
      <c r="CV43" s="683"/>
      <c r="CW43" s="683"/>
      <c r="CX43" s="683"/>
      <c r="CY43" s="684"/>
      <c r="CZ43" s="652">
        <v>0.1</v>
      </c>
      <c r="DA43" s="681"/>
      <c r="DB43" s="681"/>
      <c r="DC43" s="685"/>
      <c r="DD43" s="656">
        <v>16502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1488122</v>
      </c>
      <c r="CS44" s="648"/>
      <c r="CT44" s="648"/>
      <c r="CU44" s="648"/>
      <c r="CV44" s="648"/>
      <c r="CW44" s="648"/>
      <c r="CX44" s="648"/>
      <c r="CY44" s="649"/>
      <c r="CZ44" s="652">
        <v>10.3</v>
      </c>
      <c r="DA44" s="653"/>
      <c r="DB44" s="653"/>
      <c r="DC44" s="665"/>
      <c r="DD44" s="656">
        <v>507134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391077</v>
      </c>
      <c r="CS45" s="683"/>
      <c r="CT45" s="683"/>
      <c r="CU45" s="683"/>
      <c r="CV45" s="683"/>
      <c r="CW45" s="683"/>
      <c r="CX45" s="683"/>
      <c r="CY45" s="684"/>
      <c r="CZ45" s="652">
        <v>2.7</v>
      </c>
      <c r="DA45" s="681"/>
      <c r="DB45" s="681"/>
      <c r="DC45" s="685"/>
      <c r="DD45" s="656">
        <v>77336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1097045</v>
      </c>
      <c r="CS46" s="648"/>
      <c r="CT46" s="648"/>
      <c r="CU46" s="648"/>
      <c r="CV46" s="648"/>
      <c r="CW46" s="648"/>
      <c r="CX46" s="648"/>
      <c r="CY46" s="649"/>
      <c r="CZ46" s="652">
        <v>7.6</v>
      </c>
      <c r="DA46" s="653"/>
      <c r="DB46" s="653"/>
      <c r="DC46" s="665"/>
      <c r="DD46" s="656">
        <v>429798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29756</v>
      </c>
      <c r="CS47" s="683"/>
      <c r="CT47" s="683"/>
      <c r="CU47" s="683"/>
      <c r="CV47" s="683"/>
      <c r="CW47" s="683"/>
      <c r="CX47" s="683"/>
      <c r="CY47" s="684"/>
      <c r="CZ47" s="652">
        <v>0.2</v>
      </c>
      <c r="DA47" s="681"/>
      <c r="DB47" s="681"/>
      <c r="DC47" s="685"/>
      <c r="DD47" s="656" t="s">
        <v>257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257</v>
      </c>
      <c r="CS48" s="648"/>
      <c r="CT48" s="648"/>
      <c r="CU48" s="648"/>
      <c r="CV48" s="648"/>
      <c r="CW48" s="648"/>
      <c r="CX48" s="648"/>
      <c r="CY48" s="649"/>
      <c r="CZ48" s="652" t="s">
        <v>257</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14388946</v>
      </c>
      <c r="CS49" s="718"/>
      <c r="CT49" s="718"/>
      <c r="CU49" s="718"/>
      <c r="CV49" s="718"/>
      <c r="CW49" s="718"/>
      <c r="CX49" s="718"/>
      <c r="CY49" s="749"/>
      <c r="CZ49" s="743">
        <v>100</v>
      </c>
      <c r="DA49" s="750"/>
      <c r="DB49" s="750"/>
      <c r="DC49" s="751"/>
      <c r="DD49" s="752">
        <v>7464248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Woj4Cll30w/d3vigyJ5kEf6HeC1yhaDC1ZULMRzGNNAJqDOMHR89X4Lr7yApvZHwraGIh0mzYy9CxJoMbhCBQ==" saltValue="UX0gw3v29TENvKU5gCJF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15058</v>
      </c>
      <c r="R7" s="783"/>
      <c r="S7" s="783"/>
      <c r="T7" s="783"/>
      <c r="U7" s="783"/>
      <c r="V7" s="783">
        <v>14340</v>
      </c>
      <c r="W7" s="783"/>
      <c r="X7" s="783"/>
      <c r="Y7" s="783"/>
      <c r="Z7" s="783"/>
      <c r="AA7" s="783">
        <f>+Q7-V7</f>
        <v>718</v>
      </c>
      <c r="AB7" s="783"/>
      <c r="AC7" s="783"/>
      <c r="AD7" s="783"/>
      <c r="AE7" s="784"/>
      <c r="AF7" s="785">
        <v>548</v>
      </c>
      <c r="AG7" s="786"/>
      <c r="AH7" s="786"/>
      <c r="AI7" s="786"/>
      <c r="AJ7" s="787"/>
      <c r="AK7" s="822">
        <v>66</v>
      </c>
      <c r="AL7" s="823"/>
      <c r="AM7" s="823"/>
      <c r="AN7" s="823"/>
      <c r="AO7" s="823"/>
      <c r="AP7" s="823">
        <v>7904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153</v>
      </c>
      <c r="R8" s="807"/>
      <c r="S8" s="807"/>
      <c r="T8" s="807"/>
      <c r="U8" s="807"/>
      <c r="V8" s="807">
        <v>153</v>
      </c>
      <c r="W8" s="807"/>
      <c r="X8" s="807"/>
      <c r="Y8" s="807"/>
      <c r="Z8" s="807"/>
      <c r="AA8" s="807">
        <f>+Q8-V8</f>
        <v>0</v>
      </c>
      <c r="AB8" s="807"/>
      <c r="AC8" s="807"/>
      <c r="AD8" s="807"/>
      <c r="AE8" s="808"/>
      <c r="AF8" s="809">
        <v>0</v>
      </c>
      <c r="AG8" s="810"/>
      <c r="AH8" s="810"/>
      <c r="AI8" s="810"/>
      <c r="AJ8" s="811"/>
      <c r="AK8" s="812">
        <v>105</v>
      </c>
      <c r="AL8" s="813"/>
      <c r="AM8" s="813"/>
      <c r="AN8" s="813"/>
      <c r="AO8" s="813"/>
      <c r="AP8" s="813">
        <v>69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15107</v>
      </c>
      <c r="R23" s="842"/>
      <c r="S23" s="842"/>
      <c r="T23" s="842"/>
      <c r="U23" s="842"/>
      <c r="V23" s="842">
        <v>14389</v>
      </c>
      <c r="W23" s="842"/>
      <c r="X23" s="842"/>
      <c r="Y23" s="842"/>
      <c r="Z23" s="842"/>
      <c r="AA23" s="842">
        <v>718</v>
      </c>
      <c r="AB23" s="842"/>
      <c r="AC23" s="842"/>
      <c r="AD23" s="842"/>
      <c r="AE23" s="843"/>
      <c r="AF23" s="844">
        <v>548</v>
      </c>
      <c r="AG23" s="842"/>
      <c r="AH23" s="842"/>
      <c r="AI23" s="842"/>
      <c r="AJ23" s="845"/>
      <c r="AK23" s="846"/>
      <c r="AL23" s="847"/>
      <c r="AM23" s="847"/>
      <c r="AN23" s="847"/>
      <c r="AO23" s="847"/>
      <c r="AP23" s="842">
        <f>+AP7+AP8</f>
        <v>7973</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2684</v>
      </c>
      <c r="R28" s="871"/>
      <c r="S28" s="871"/>
      <c r="T28" s="871"/>
      <c r="U28" s="871"/>
      <c r="V28" s="871">
        <v>2620</v>
      </c>
      <c r="W28" s="871"/>
      <c r="X28" s="871"/>
      <c r="Y28" s="871"/>
      <c r="Z28" s="871"/>
      <c r="AA28" s="871">
        <v>64</v>
      </c>
      <c r="AB28" s="871"/>
      <c r="AC28" s="871"/>
      <c r="AD28" s="871"/>
      <c r="AE28" s="872"/>
      <c r="AF28" s="873">
        <v>64</v>
      </c>
      <c r="AG28" s="871"/>
      <c r="AH28" s="871"/>
      <c r="AI28" s="871"/>
      <c r="AJ28" s="874"/>
      <c r="AK28" s="875">
        <v>153</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289</v>
      </c>
      <c r="R29" s="807"/>
      <c r="S29" s="807"/>
      <c r="T29" s="807"/>
      <c r="U29" s="807"/>
      <c r="V29" s="807">
        <v>287</v>
      </c>
      <c r="W29" s="807"/>
      <c r="X29" s="807"/>
      <c r="Y29" s="807"/>
      <c r="Z29" s="807"/>
      <c r="AA29" s="807">
        <v>2</v>
      </c>
      <c r="AB29" s="807"/>
      <c r="AC29" s="807"/>
      <c r="AD29" s="807"/>
      <c r="AE29" s="808"/>
      <c r="AF29" s="809">
        <v>2</v>
      </c>
      <c r="AG29" s="810"/>
      <c r="AH29" s="810"/>
      <c r="AI29" s="810"/>
      <c r="AJ29" s="811"/>
      <c r="AK29" s="878">
        <v>59</v>
      </c>
      <c r="AL29" s="879"/>
      <c r="AM29" s="879"/>
      <c r="AN29" s="879"/>
      <c r="AO29" s="879"/>
      <c r="AP29" s="879" t="s">
        <v>591</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2389</v>
      </c>
      <c r="R30" s="807"/>
      <c r="S30" s="807"/>
      <c r="T30" s="807"/>
      <c r="U30" s="807"/>
      <c r="V30" s="807">
        <v>2304</v>
      </c>
      <c r="W30" s="807"/>
      <c r="X30" s="807"/>
      <c r="Y30" s="807"/>
      <c r="Z30" s="807"/>
      <c r="AA30" s="807">
        <v>85</v>
      </c>
      <c r="AB30" s="807"/>
      <c r="AC30" s="807"/>
      <c r="AD30" s="807"/>
      <c r="AE30" s="808"/>
      <c r="AF30" s="809">
        <v>85</v>
      </c>
      <c r="AG30" s="810"/>
      <c r="AH30" s="810"/>
      <c r="AI30" s="810"/>
      <c r="AJ30" s="811"/>
      <c r="AK30" s="878">
        <v>356</v>
      </c>
      <c r="AL30" s="879"/>
      <c r="AM30" s="879"/>
      <c r="AN30" s="879"/>
      <c r="AO30" s="879"/>
      <c r="AP30" s="879" t="s">
        <v>591</v>
      </c>
      <c r="AQ30" s="879"/>
      <c r="AR30" s="879"/>
      <c r="AS30" s="879"/>
      <c r="AT30" s="879"/>
      <c r="AU30" s="879" t="s">
        <v>591</v>
      </c>
      <c r="AV30" s="879"/>
      <c r="AW30" s="879"/>
      <c r="AX30" s="879"/>
      <c r="AY30" s="879"/>
      <c r="AZ30" s="880" t="s">
        <v>591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533</v>
      </c>
      <c r="R31" s="807"/>
      <c r="S31" s="807"/>
      <c r="T31" s="807"/>
      <c r="U31" s="807"/>
      <c r="V31" s="807">
        <v>478</v>
      </c>
      <c r="W31" s="807"/>
      <c r="X31" s="807"/>
      <c r="Y31" s="807"/>
      <c r="Z31" s="807"/>
      <c r="AA31" s="807">
        <v>55</v>
      </c>
      <c r="AB31" s="807"/>
      <c r="AC31" s="807"/>
      <c r="AD31" s="807"/>
      <c r="AE31" s="808"/>
      <c r="AF31" s="809">
        <v>1262</v>
      </c>
      <c r="AG31" s="810"/>
      <c r="AH31" s="810"/>
      <c r="AI31" s="810"/>
      <c r="AJ31" s="811"/>
      <c r="AK31" s="878">
        <v>17</v>
      </c>
      <c r="AL31" s="879"/>
      <c r="AM31" s="879"/>
      <c r="AN31" s="879"/>
      <c r="AO31" s="879"/>
      <c r="AP31" s="879">
        <v>732</v>
      </c>
      <c r="AQ31" s="879"/>
      <c r="AR31" s="879"/>
      <c r="AS31" s="879"/>
      <c r="AT31" s="879"/>
      <c r="AU31" s="879">
        <v>13</v>
      </c>
      <c r="AV31" s="879"/>
      <c r="AW31" s="879"/>
      <c r="AX31" s="879"/>
      <c r="AY31" s="879"/>
      <c r="AZ31" s="880" t="s">
        <v>591</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735</v>
      </c>
      <c r="R32" s="807"/>
      <c r="S32" s="807"/>
      <c r="T32" s="807"/>
      <c r="U32" s="807"/>
      <c r="V32" s="807">
        <v>702</v>
      </c>
      <c r="W32" s="807"/>
      <c r="X32" s="807"/>
      <c r="Y32" s="807"/>
      <c r="Z32" s="807"/>
      <c r="AA32" s="807">
        <v>34</v>
      </c>
      <c r="AB32" s="807"/>
      <c r="AC32" s="807"/>
      <c r="AD32" s="807"/>
      <c r="AE32" s="808"/>
      <c r="AF32" s="809">
        <v>154</v>
      </c>
      <c r="AG32" s="810"/>
      <c r="AH32" s="810"/>
      <c r="AI32" s="810"/>
      <c r="AJ32" s="811"/>
      <c r="AK32" s="878">
        <v>470</v>
      </c>
      <c r="AL32" s="879"/>
      <c r="AM32" s="879"/>
      <c r="AN32" s="879"/>
      <c r="AO32" s="879"/>
      <c r="AP32" s="879">
        <v>4549</v>
      </c>
      <c r="AQ32" s="879"/>
      <c r="AR32" s="879"/>
      <c r="AS32" s="879"/>
      <c r="AT32" s="879"/>
      <c r="AU32" s="879">
        <v>3112</v>
      </c>
      <c r="AV32" s="879"/>
      <c r="AW32" s="879"/>
      <c r="AX32" s="879"/>
      <c r="AY32" s="879"/>
      <c r="AZ32" s="880" t="s">
        <v>591</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1568</v>
      </c>
      <c r="AG63" s="890"/>
      <c r="AH63" s="890"/>
      <c r="AI63" s="890"/>
      <c r="AJ63" s="891"/>
      <c r="AK63" s="892"/>
      <c r="AL63" s="887"/>
      <c r="AM63" s="887"/>
      <c r="AN63" s="887"/>
      <c r="AO63" s="887"/>
      <c r="AP63" s="890">
        <f>+AP31+AP32</f>
        <v>5281</v>
      </c>
      <c r="AQ63" s="890"/>
      <c r="AR63" s="890"/>
      <c r="AS63" s="890"/>
      <c r="AT63" s="890"/>
      <c r="AU63" s="890">
        <f>+AU31+AU32</f>
        <v>3125</v>
      </c>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3511</v>
      </c>
      <c r="R68" s="914"/>
      <c r="S68" s="914"/>
      <c r="T68" s="914"/>
      <c r="U68" s="914"/>
      <c r="V68" s="914">
        <v>3418</v>
      </c>
      <c r="W68" s="914"/>
      <c r="X68" s="914"/>
      <c r="Y68" s="914"/>
      <c r="Z68" s="914"/>
      <c r="AA68" s="914">
        <v>92</v>
      </c>
      <c r="AB68" s="914"/>
      <c r="AC68" s="914"/>
      <c r="AD68" s="914"/>
      <c r="AE68" s="914"/>
      <c r="AF68" s="914">
        <v>92</v>
      </c>
      <c r="AG68" s="914"/>
      <c r="AH68" s="914"/>
      <c r="AI68" s="914"/>
      <c r="AJ68" s="914"/>
      <c r="AK68" s="914">
        <v>99</v>
      </c>
      <c r="AL68" s="914"/>
      <c r="AM68" s="914"/>
      <c r="AN68" s="914"/>
      <c r="AO68" s="914"/>
      <c r="AP68" s="914">
        <v>2661</v>
      </c>
      <c r="AQ68" s="914"/>
      <c r="AR68" s="914"/>
      <c r="AS68" s="914"/>
      <c r="AT68" s="914"/>
      <c r="AU68" s="914">
        <v>654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4</v>
      </c>
      <c r="R69" s="879"/>
      <c r="S69" s="879"/>
      <c r="T69" s="879"/>
      <c r="U69" s="879"/>
      <c r="V69" s="879">
        <v>3</v>
      </c>
      <c r="W69" s="879"/>
      <c r="X69" s="879"/>
      <c r="Y69" s="879"/>
      <c r="Z69" s="879"/>
      <c r="AA69" s="879">
        <v>1</v>
      </c>
      <c r="AB69" s="879"/>
      <c r="AC69" s="879"/>
      <c r="AD69" s="879"/>
      <c r="AE69" s="879"/>
      <c r="AF69" s="879">
        <v>1</v>
      </c>
      <c r="AG69" s="879"/>
      <c r="AH69" s="879"/>
      <c r="AI69" s="879"/>
      <c r="AJ69" s="879"/>
      <c r="AK69" s="879">
        <v>0</v>
      </c>
      <c r="AL69" s="879"/>
      <c r="AM69" s="879"/>
      <c r="AN69" s="879"/>
      <c r="AO69" s="879"/>
      <c r="AP69" s="879" t="s">
        <v>591</v>
      </c>
      <c r="AQ69" s="879"/>
      <c r="AR69" s="879"/>
      <c r="AS69" s="879"/>
      <c r="AT69" s="879"/>
      <c r="AU69" s="879" t="s">
        <v>591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7831</v>
      </c>
      <c r="R70" s="879"/>
      <c r="S70" s="879"/>
      <c r="T70" s="879"/>
      <c r="U70" s="879"/>
      <c r="V70" s="879">
        <v>7620</v>
      </c>
      <c r="W70" s="879"/>
      <c r="X70" s="879"/>
      <c r="Y70" s="879"/>
      <c r="Z70" s="879"/>
      <c r="AA70" s="879">
        <v>210</v>
      </c>
      <c r="AB70" s="879"/>
      <c r="AC70" s="879"/>
      <c r="AD70" s="879"/>
      <c r="AE70" s="879"/>
      <c r="AF70" s="879">
        <v>210</v>
      </c>
      <c r="AG70" s="879"/>
      <c r="AH70" s="879"/>
      <c r="AI70" s="879"/>
      <c r="AJ70" s="879"/>
      <c r="AK70" s="879">
        <v>29</v>
      </c>
      <c r="AL70" s="879"/>
      <c r="AM70" s="879"/>
      <c r="AN70" s="879"/>
      <c r="AO70" s="879"/>
      <c r="AP70" s="879" t="s">
        <v>591</v>
      </c>
      <c r="AQ70" s="879"/>
      <c r="AR70" s="879"/>
      <c r="AS70" s="879"/>
      <c r="AT70" s="879"/>
      <c r="AU70" s="879" t="s">
        <v>591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20</v>
      </c>
      <c r="R71" s="879"/>
      <c r="S71" s="879"/>
      <c r="T71" s="879"/>
      <c r="U71" s="879"/>
      <c r="V71" s="879">
        <v>14</v>
      </c>
      <c r="W71" s="879"/>
      <c r="X71" s="879"/>
      <c r="Y71" s="879"/>
      <c r="Z71" s="879"/>
      <c r="AA71" s="879">
        <v>6</v>
      </c>
      <c r="AB71" s="879"/>
      <c r="AC71" s="879"/>
      <c r="AD71" s="879"/>
      <c r="AE71" s="879"/>
      <c r="AF71" s="879">
        <v>6</v>
      </c>
      <c r="AG71" s="879"/>
      <c r="AH71" s="879"/>
      <c r="AI71" s="879"/>
      <c r="AJ71" s="879"/>
      <c r="AK71" s="879">
        <v>2</v>
      </c>
      <c r="AL71" s="879"/>
      <c r="AM71" s="879"/>
      <c r="AN71" s="879"/>
      <c r="AO71" s="879"/>
      <c r="AP71" s="879" t="s">
        <v>591</v>
      </c>
      <c r="AQ71" s="879"/>
      <c r="AR71" s="879"/>
      <c r="AS71" s="879"/>
      <c r="AT71" s="879"/>
      <c r="AU71" s="879" t="s">
        <v>591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141</v>
      </c>
      <c r="R72" s="879"/>
      <c r="S72" s="879"/>
      <c r="T72" s="879"/>
      <c r="U72" s="879"/>
      <c r="V72" s="879">
        <v>132</v>
      </c>
      <c r="W72" s="879"/>
      <c r="X72" s="879"/>
      <c r="Y72" s="879"/>
      <c r="Z72" s="879"/>
      <c r="AA72" s="879">
        <v>10</v>
      </c>
      <c r="AB72" s="879"/>
      <c r="AC72" s="879"/>
      <c r="AD72" s="879"/>
      <c r="AE72" s="879"/>
      <c r="AF72" s="879">
        <v>10</v>
      </c>
      <c r="AG72" s="879"/>
      <c r="AH72" s="879"/>
      <c r="AI72" s="879"/>
      <c r="AJ72" s="879"/>
      <c r="AK72" s="879">
        <v>19</v>
      </c>
      <c r="AL72" s="879"/>
      <c r="AM72" s="879"/>
      <c r="AN72" s="879"/>
      <c r="AO72" s="879"/>
      <c r="AP72" s="879" t="s">
        <v>591</v>
      </c>
      <c r="AQ72" s="879"/>
      <c r="AR72" s="879"/>
      <c r="AS72" s="879"/>
      <c r="AT72" s="879"/>
      <c r="AU72" s="879" t="s">
        <v>591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221588</v>
      </c>
      <c r="R73" s="879"/>
      <c r="S73" s="879"/>
      <c r="T73" s="879"/>
      <c r="U73" s="879"/>
      <c r="V73" s="879">
        <v>209994</v>
      </c>
      <c r="W73" s="879"/>
      <c r="X73" s="879"/>
      <c r="Y73" s="879"/>
      <c r="Z73" s="879"/>
      <c r="AA73" s="879">
        <v>11594</v>
      </c>
      <c r="AB73" s="879"/>
      <c r="AC73" s="879"/>
      <c r="AD73" s="879"/>
      <c r="AE73" s="879"/>
      <c r="AF73" s="879">
        <v>11594</v>
      </c>
      <c r="AG73" s="879"/>
      <c r="AH73" s="879"/>
      <c r="AI73" s="879"/>
      <c r="AJ73" s="879"/>
      <c r="AK73" s="879">
        <v>0</v>
      </c>
      <c r="AL73" s="879"/>
      <c r="AM73" s="879"/>
      <c r="AN73" s="879"/>
      <c r="AO73" s="879"/>
      <c r="AP73" s="879" t="s">
        <v>591</v>
      </c>
      <c r="AQ73" s="879"/>
      <c r="AR73" s="879"/>
      <c r="AS73" s="879"/>
      <c r="AT73" s="879"/>
      <c r="AU73" s="879" t="s">
        <v>591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+AF68+AF69+AF70+AF71+AF72+AF73</f>
        <v>11913</v>
      </c>
      <c r="AG88" s="890"/>
      <c r="AH88" s="890"/>
      <c r="AI88" s="890"/>
      <c r="AJ88" s="890"/>
      <c r="AK88" s="887"/>
      <c r="AL88" s="887"/>
      <c r="AM88" s="887"/>
      <c r="AN88" s="887"/>
      <c r="AO88" s="887"/>
      <c r="AP88" s="890">
        <f>+AP68</f>
        <v>2661</v>
      </c>
      <c r="AQ88" s="890"/>
      <c r="AR88" s="890"/>
      <c r="AS88" s="890"/>
      <c r="AT88" s="890"/>
      <c r="AU88" s="890">
        <f>+AU68</f>
        <v>654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305</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305</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305</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634393</v>
      </c>
      <c r="AB110" s="950"/>
      <c r="AC110" s="950"/>
      <c r="AD110" s="950"/>
      <c r="AE110" s="951"/>
      <c r="AF110" s="952">
        <v>629904</v>
      </c>
      <c r="AG110" s="950"/>
      <c r="AH110" s="950"/>
      <c r="AI110" s="950"/>
      <c r="AJ110" s="951"/>
      <c r="AK110" s="952">
        <v>598174</v>
      </c>
      <c r="AL110" s="950"/>
      <c r="AM110" s="950"/>
      <c r="AN110" s="950"/>
      <c r="AO110" s="951"/>
      <c r="AP110" s="953">
        <v>10.1</v>
      </c>
      <c r="AQ110" s="954"/>
      <c r="AR110" s="954"/>
      <c r="AS110" s="954"/>
      <c r="AT110" s="955"/>
      <c r="AU110" s="956" t="s">
        <v>72</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7141331</v>
      </c>
      <c r="BR110" s="985"/>
      <c r="BS110" s="985"/>
      <c r="BT110" s="985"/>
      <c r="BU110" s="985"/>
      <c r="BV110" s="985">
        <v>7395850</v>
      </c>
      <c r="BW110" s="985"/>
      <c r="BX110" s="985"/>
      <c r="BY110" s="985"/>
      <c r="BZ110" s="985"/>
      <c r="CA110" s="985">
        <v>7972942</v>
      </c>
      <c r="CB110" s="985"/>
      <c r="CC110" s="985"/>
      <c r="CD110" s="985"/>
      <c r="CE110" s="985"/>
      <c r="CF110" s="999">
        <v>134.4</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439</v>
      </c>
      <c r="DH110" s="985"/>
      <c r="DI110" s="985"/>
      <c r="DJ110" s="985"/>
      <c r="DK110" s="985"/>
      <c r="DL110" s="985" t="s">
        <v>440</v>
      </c>
      <c r="DM110" s="985"/>
      <c r="DN110" s="985"/>
      <c r="DO110" s="985"/>
      <c r="DP110" s="985"/>
      <c r="DQ110" s="985" t="s">
        <v>126</v>
      </c>
      <c r="DR110" s="985"/>
      <c r="DS110" s="985"/>
      <c r="DT110" s="985"/>
      <c r="DU110" s="985"/>
      <c r="DV110" s="986" t="s">
        <v>439</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439</v>
      </c>
      <c r="AG111" s="992"/>
      <c r="AH111" s="992"/>
      <c r="AI111" s="992"/>
      <c r="AJ111" s="993"/>
      <c r="AK111" s="994" t="s">
        <v>126</v>
      </c>
      <c r="AL111" s="992"/>
      <c r="AM111" s="992"/>
      <c r="AN111" s="992"/>
      <c r="AO111" s="993"/>
      <c r="AP111" s="995" t="s">
        <v>439</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439</v>
      </c>
      <c r="BR111" s="978"/>
      <c r="BS111" s="978"/>
      <c r="BT111" s="978"/>
      <c r="BU111" s="978"/>
      <c r="BV111" s="978" t="s">
        <v>126</v>
      </c>
      <c r="BW111" s="978"/>
      <c r="BX111" s="978"/>
      <c r="BY111" s="978"/>
      <c r="BZ111" s="978"/>
      <c r="CA111" s="978" t="s">
        <v>126</v>
      </c>
      <c r="CB111" s="978"/>
      <c r="CC111" s="978"/>
      <c r="CD111" s="978"/>
      <c r="CE111" s="978"/>
      <c r="CF111" s="972" t="s">
        <v>126</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126</v>
      </c>
      <c r="DM111" s="978"/>
      <c r="DN111" s="978"/>
      <c r="DO111" s="978"/>
      <c r="DP111" s="978"/>
      <c r="DQ111" s="978" t="s">
        <v>440</v>
      </c>
      <c r="DR111" s="978"/>
      <c r="DS111" s="978"/>
      <c r="DT111" s="978"/>
      <c r="DU111" s="978"/>
      <c r="DV111" s="979" t="s">
        <v>126</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126</v>
      </c>
      <c r="AG112" s="1017"/>
      <c r="AH112" s="1017"/>
      <c r="AI112" s="1017"/>
      <c r="AJ112" s="1018"/>
      <c r="AK112" s="1019" t="s">
        <v>126</v>
      </c>
      <c r="AL112" s="1017"/>
      <c r="AM112" s="1017"/>
      <c r="AN112" s="1017"/>
      <c r="AO112" s="1018"/>
      <c r="AP112" s="1020" t="s">
        <v>442</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4504572</v>
      </c>
      <c r="BR112" s="978"/>
      <c r="BS112" s="978"/>
      <c r="BT112" s="978"/>
      <c r="BU112" s="978"/>
      <c r="BV112" s="978">
        <v>3865321</v>
      </c>
      <c r="BW112" s="978"/>
      <c r="BX112" s="978"/>
      <c r="BY112" s="978"/>
      <c r="BZ112" s="978"/>
      <c r="CA112" s="978">
        <v>3125439</v>
      </c>
      <c r="CB112" s="978"/>
      <c r="CC112" s="978"/>
      <c r="CD112" s="978"/>
      <c r="CE112" s="978"/>
      <c r="CF112" s="972">
        <v>52.7</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440</v>
      </c>
      <c r="DM112" s="978"/>
      <c r="DN112" s="978"/>
      <c r="DO112" s="978"/>
      <c r="DP112" s="978"/>
      <c r="DQ112" s="978" t="s">
        <v>439</v>
      </c>
      <c r="DR112" s="978"/>
      <c r="DS112" s="978"/>
      <c r="DT112" s="978"/>
      <c r="DU112" s="978"/>
      <c r="DV112" s="979" t="s">
        <v>440</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291335</v>
      </c>
      <c r="AB113" s="992"/>
      <c r="AC113" s="992"/>
      <c r="AD113" s="992"/>
      <c r="AE113" s="993"/>
      <c r="AF113" s="994">
        <v>257493</v>
      </c>
      <c r="AG113" s="992"/>
      <c r="AH113" s="992"/>
      <c r="AI113" s="992"/>
      <c r="AJ113" s="993"/>
      <c r="AK113" s="994">
        <v>267689</v>
      </c>
      <c r="AL113" s="992"/>
      <c r="AM113" s="992"/>
      <c r="AN113" s="992"/>
      <c r="AO113" s="993"/>
      <c r="AP113" s="995">
        <v>4.5</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272889</v>
      </c>
      <c r="BR113" s="978"/>
      <c r="BS113" s="978"/>
      <c r="BT113" s="978"/>
      <c r="BU113" s="978"/>
      <c r="BV113" s="978">
        <v>207498</v>
      </c>
      <c r="BW113" s="978"/>
      <c r="BX113" s="978"/>
      <c r="BY113" s="978"/>
      <c r="BZ113" s="978"/>
      <c r="CA113" s="978">
        <v>654195</v>
      </c>
      <c r="CB113" s="978"/>
      <c r="CC113" s="978"/>
      <c r="CD113" s="978"/>
      <c r="CE113" s="978"/>
      <c r="CF113" s="972">
        <v>11</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439</v>
      </c>
      <c r="DH113" s="1017"/>
      <c r="DI113" s="1017"/>
      <c r="DJ113" s="1017"/>
      <c r="DK113" s="1018"/>
      <c r="DL113" s="1019" t="s">
        <v>439</v>
      </c>
      <c r="DM113" s="1017"/>
      <c r="DN113" s="1017"/>
      <c r="DO113" s="1017"/>
      <c r="DP113" s="1018"/>
      <c r="DQ113" s="1019" t="s">
        <v>126</v>
      </c>
      <c r="DR113" s="1017"/>
      <c r="DS113" s="1017"/>
      <c r="DT113" s="1017"/>
      <c r="DU113" s="1018"/>
      <c r="DV113" s="1020" t="s">
        <v>439</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31100</v>
      </c>
      <c r="AB114" s="1017"/>
      <c r="AC114" s="1017"/>
      <c r="AD114" s="1017"/>
      <c r="AE114" s="1018"/>
      <c r="AF114" s="1019">
        <v>35460</v>
      </c>
      <c r="AG114" s="1017"/>
      <c r="AH114" s="1017"/>
      <c r="AI114" s="1017"/>
      <c r="AJ114" s="1018"/>
      <c r="AK114" s="1019">
        <v>34519</v>
      </c>
      <c r="AL114" s="1017"/>
      <c r="AM114" s="1017"/>
      <c r="AN114" s="1017"/>
      <c r="AO114" s="1018"/>
      <c r="AP114" s="1020">
        <v>0.6</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1098240</v>
      </c>
      <c r="BR114" s="978"/>
      <c r="BS114" s="978"/>
      <c r="BT114" s="978"/>
      <c r="BU114" s="978"/>
      <c r="BV114" s="978">
        <v>1053068</v>
      </c>
      <c r="BW114" s="978"/>
      <c r="BX114" s="978"/>
      <c r="BY114" s="978"/>
      <c r="BZ114" s="978"/>
      <c r="CA114" s="978">
        <v>1026828</v>
      </c>
      <c r="CB114" s="978"/>
      <c r="CC114" s="978"/>
      <c r="CD114" s="978"/>
      <c r="CE114" s="978"/>
      <c r="CF114" s="972">
        <v>17.3</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126</v>
      </c>
      <c r="DR114" s="1017"/>
      <c r="DS114" s="1017"/>
      <c r="DT114" s="1017"/>
      <c r="DU114" s="1018"/>
      <c r="DV114" s="1020" t="s">
        <v>440</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34</v>
      </c>
      <c r="AB115" s="992"/>
      <c r="AC115" s="992"/>
      <c r="AD115" s="992"/>
      <c r="AE115" s="993"/>
      <c r="AF115" s="994">
        <v>27</v>
      </c>
      <c r="AG115" s="992"/>
      <c r="AH115" s="992"/>
      <c r="AI115" s="992"/>
      <c r="AJ115" s="993"/>
      <c r="AK115" s="994">
        <v>27</v>
      </c>
      <c r="AL115" s="992"/>
      <c r="AM115" s="992"/>
      <c r="AN115" s="992"/>
      <c r="AO115" s="993"/>
      <c r="AP115" s="995">
        <v>0</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439</v>
      </c>
      <c r="BW115" s="978"/>
      <c r="BX115" s="978"/>
      <c r="BY115" s="978"/>
      <c r="BZ115" s="978"/>
      <c r="CA115" s="978" t="s">
        <v>439</v>
      </c>
      <c r="CB115" s="978"/>
      <c r="CC115" s="978"/>
      <c r="CD115" s="978"/>
      <c r="CE115" s="978"/>
      <c r="CF115" s="972" t="s">
        <v>126</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458</v>
      </c>
      <c r="DH115" s="1017"/>
      <c r="DI115" s="1017"/>
      <c r="DJ115" s="1017"/>
      <c r="DK115" s="1018"/>
      <c r="DL115" s="1019" t="s">
        <v>439</v>
      </c>
      <c r="DM115" s="1017"/>
      <c r="DN115" s="1017"/>
      <c r="DO115" s="1017"/>
      <c r="DP115" s="1018"/>
      <c r="DQ115" s="1019" t="s">
        <v>439</v>
      </c>
      <c r="DR115" s="1017"/>
      <c r="DS115" s="1017"/>
      <c r="DT115" s="1017"/>
      <c r="DU115" s="1018"/>
      <c r="DV115" s="1020" t="s">
        <v>439</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439</v>
      </c>
      <c r="AG116" s="1017"/>
      <c r="AH116" s="1017"/>
      <c r="AI116" s="1017"/>
      <c r="AJ116" s="1018"/>
      <c r="AK116" s="1019" t="s">
        <v>126</v>
      </c>
      <c r="AL116" s="1017"/>
      <c r="AM116" s="1017"/>
      <c r="AN116" s="1017"/>
      <c r="AO116" s="1018"/>
      <c r="AP116" s="1020" t="s">
        <v>440</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126</v>
      </c>
      <c r="BW116" s="978"/>
      <c r="BX116" s="978"/>
      <c r="BY116" s="978"/>
      <c r="BZ116" s="978"/>
      <c r="CA116" s="978" t="s">
        <v>439</v>
      </c>
      <c r="CB116" s="978"/>
      <c r="CC116" s="978"/>
      <c r="CD116" s="978"/>
      <c r="CE116" s="978"/>
      <c r="CF116" s="972" t="s">
        <v>439</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439</v>
      </c>
      <c r="DH116" s="1017"/>
      <c r="DI116" s="1017"/>
      <c r="DJ116" s="1017"/>
      <c r="DK116" s="1018"/>
      <c r="DL116" s="1019" t="s">
        <v>439</v>
      </c>
      <c r="DM116" s="1017"/>
      <c r="DN116" s="1017"/>
      <c r="DO116" s="1017"/>
      <c r="DP116" s="1018"/>
      <c r="DQ116" s="1019" t="s">
        <v>439</v>
      </c>
      <c r="DR116" s="1017"/>
      <c r="DS116" s="1017"/>
      <c r="DT116" s="1017"/>
      <c r="DU116" s="1018"/>
      <c r="DV116" s="1020" t="s">
        <v>440</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956862</v>
      </c>
      <c r="AB117" s="1035"/>
      <c r="AC117" s="1035"/>
      <c r="AD117" s="1035"/>
      <c r="AE117" s="1036"/>
      <c r="AF117" s="1037">
        <v>922884</v>
      </c>
      <c r="AG117" s="1035"/>
      <c r="AH117" s="1035"/>
      <c r="AI117" s="1035"/>
      <c r="AJ117" s="1036"/>
      <c r="AK117" s="1037">
        <v>900409</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126</v>
      </c>
      <c r="BW117" s="978"/>
      <c r="BX117" s="978"/>
      <c r="BY117" s="978"/>
      <c r="BZ117" s="978"/>
      <c r="CA117" s="978" t="s">
        <v>126</v>
      </c>
      <c r="CB117" s="978"/>
      <c r="CC117" s="978"/>
      <c r="CD117" s="978"/>
      <c r="CE117" s="978"/>
      <c r="CF117" s="972" t="s">
        <v>440</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440</v>
      </c>
      <c r="DH117" s="1017"/>
      <c r="DI117" s="1017"/>
      <c r="DJ117" s="1017"/>
      <c r="DK117" s="1018"/>
      <c r="DL117" s="1019" t="s">
        <v>440</v>
      </c>
      <c r="DM117" s="1017"/>
      <c r="DN117" s="1017"/>
      <c r="DO117" s="1017"/>
      <c r="DP117" s="1018"/>
      <c r="DQ117" s="1019" t="s">
        <v>126</v>
      </c>
      <c r="DR117" s="1017"/>
      <c r="DS117" s="1017"/>
      <c r="DT117" s="1017"/>
      <c r="DU117" s="1018"/>
      <c r="DV117" s="1020" t="s">
        <v>126</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305</v>
      </c>
      <c r="AL118" s="943"/>
      <c r="AM118" s="943"/>
      <c r="AN118" s="943"/>
      <c r="AO118" s="944"/>
      <c r="AP118" s="1029" t="s">
        <v>433</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439</v>
      </c>
      <c r="BR118" s="1056"/>
      <c r="BS118" s="1056"/>
      <c r="BT118" s="1056"/>
      <c r="BU118" s="1056"/>
      <c r="BV118" s="1056" t="s">
        <v>439</v>
      </c>
      <c r="BW118" s="1056"/>
      <c r="BX118" s="1056"/>
      <c r="BY118" s="1056"/>
      <c r="BZ118" s="1056"/>
      <c r="CA118" s="1056" t="s">
        <v>439</v>
      </c>
      <c r="CB118" s="1056"/>
      <c r="CC118" s="1056"/>
      <c r="CD118" s="1056"/>
      <c r="CE118" s="1056"/>
      <c r="CF118" s="972" t="s">
        <v>440</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126</v>
      </c>
      <c r="DM118" s="1017"/>
      <c r="DN118" s="1017"/>
      <c r="DO118" s="1017"/>
      <c r="DP118" s="1018"/>
      <c r="DQ118" s="1019" t="s">
        <v>126</v>
      </c>
      <c r="DR118" s="1017"/>
      <c r="DS118" s="1017"/>
      <c r="DT118" s="1017"/>
      <c r="DU118" s="1018"/>
      <c r="DV118" s="1020" t="s">
        <v>440</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440</v>
      </c>
      <c r="AB119" s="950"/>
      <c r="AC119" s="950"/>
      <c r="AD119" s="950"/>
      <c r="AE119" s="951"/>
      <c r="AF119" s="952" t="s">
        <v>126</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467</v>
      </c>
      <c r="BP119" s="1064"/>
      <c r="BQ119" s="1055">
        <v>13017032</v>
      </c>
      <c r="BR119" s="1056"/>
      <c r="BS119" s="1056"/>
      <c r="BT119" s="1056"/>
      <c r="BU119" s="1056"/>
      <c r="BV119" s="1056">
        <v>12521737</v>
      </c>
      <c r="BW119" s="1056"/>
      <c r="BX119" s="1056"/>
      <c r="BY119" s="1056"/>
      <c r="BZ119" s="1056"/>
      <c r="CA119" s="1056">
        <v>12779404</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439</v>
      </c>
      <c r="DH119" s="1042"/>
      <c r="DI119" s="1042"/>
      <c r="DJ119" s="1042"/>
      <c r="DK119" s="1043"/>
      <c r="DL119" s="1041" t="s">
        <v>439</v>
      </c>
      <c r="DM119" s="1042"/>
      <c r="DN119" s="1042"/>
      <c r="DO119" s="1042"/>
      <c r="DP119" s="1043"/>
      <c r="DQ119" s="1041" t="s">
        <v>439</v>
      </c>
      <c r="DR119" s="1042"/>
      <c r="DS119" s="1042"/>
      <c r="DT119" s="1042"/>
      <c r="DU119" s="1043"/>
      <c r="DV119" s="1044" t="s">
        <v>440</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439</v>
      </c>
      <c r="AB120" s="1017"/>
      <c r="AC120" s="1017"/>
      <c r="AD120" s="1017"/>
      <c r="AE120" s="1018"/>
      <c r="AF120" s="1019" t="s">
        <v>126</v>
      </c>
      <c r="AG120" s="1017"/>
      <c r="AH120" s="1017"/>
      <c r="AI120" s="1017"/>
      <c r="AJ120" s="1018"/>
      <c r="AK120" s="1019" t="s">
        <v>439</v>
      </c>
      <c r="AL120" s="1017"/>
      <c r="AM120" s="1017"/>
      <c r="AN120" s="1017"/>
      <c r="AO120" s="1018"/>
      <c r="AP120" s="1020" t="s">
        <v>439</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4202870</v>
      </c>
      <c r="BR120" s="985"/>
      <c r="BS120" s="985"/>
      <c r="BT120" s="985"/>
      <c r="BU120" s="985"/>
      <c r="BV120" s="985">
        <v>3887422</v>
      </c>
      <c r="BW120" s="985"/>
      <c r="BX120" s="985"/>
      <c r="BY120" s="985"/>
      <c r="BZ120" s="985"/>
      <c r="CA120" s="985">
        <v>4689460</v>
      </c>
      <c r="CB120" s="985"/>
      <c r="CC120" s="985"/>
      <c r="CD120" s="985"/>
      <c r="CE120" s="985"/>
      <c r="CF120" s="999">
        <v>79.099999999999994</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4461560</v>
      </c>
      <c r="DH120" s="985"/>
      <c r="DI120" s="985"/>
      <c r="DJ120" s="985"/>
      <c r="DK120" s="985"/>
      <c r="DL120" s="985">
        <v>3839110</v>
      </c>
      <c r="DM120" s="985"/>
      <c r="DN120" s="985"/>
      <c r="DO120" s="985"/>
      <c r="DP120" s="985"/>
      <c r="DQ120" s="985">
        <v>3112255</v>
      </c>
      <c r="DR120" s="985"/>
      <c r="DS120" s="985"/>
      <c r="DT120" s="985"/>
      <c r="DU120" s="985"/>
      <c r="DV120" s="986">
        <v>52.5</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458</v>
      </c>
      <c r="AB121" s="1017"/>
      <c r="AC121" s="1017"/>
      <c r="AD121" s="1017"/>
      <c r="AE121" s="1018"/>
      <c r="AF121" s="1019" t="s">
        <v>126</v>
      </c>
      <c r="AG121" s="1017"/>
      <c r="AH121" s="1017"/>
      <c r="AI121" s="1017"/>
      <c r="AJ121" s="1018"/>
      <c r="AK121" s="1019" t="s">
        <v>126</v>
      </c>
      <c r="AL121" s="1017"/>
      <c r="AM121" s="1017"/>
      <c r="AN121" s="1017"/>
      <c r="AO121" s="1018"/>
      <c r="AP121" s="1020" t="s">
        <v>439</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1057310</v>
      </c>
      <c r="BR121" s="978"/>
      <c r="BS121" s="978"/>
      <c r="BT121" s="978"/>
      <c r="BU121" s="978"/>
      <c r="BV121" s="978">
        <v>981397</v>
      </c>
      <c r="BW121" s="978"/>
      <c r="BX121" s="978"/>
      <c r="BY121" s="978"/>
      <c r="BZ121" s="978"/>
      <c r="CA121" s="978">
        <v>884680</v>
      </c>
      <c r="CB121" s="978"/>
      <c r="CC121" s="978"/>
      <c r="CD121" s="978"/>
      <c r="CE121" s="978"/>
      <c r="CF121" s="972">
        <v>14.9</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43012</v>
      </c>
      <c r="DH121" s="978"/>
      <c r="DI121" s="978"/>
      <c r="DJ121" s="978"/>
      <c r="DK121" s="978"/>
      <c r="DL121" s="978">
        <v>26211</v>
      </c>
      <c r="DM121" s="978"/>
      <c r="DN121" s="978"/>
      <c r="DO121" s="978"/>
      <c r="DP121" s="978"/>
      <c r="DQ121" s="978">
        <v>13184</v>
      </c>
      <c r="DR121" s="978"/>
      <c r="DS121" s="978"/>
      <c r="DT121" s="978"/>
      <c r="DU121" s="978"/>
      <c r="DV121" s="979">
        <v>0.2</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442</v>
      </c>
      <c r="AB122" s="1017"/>
      <c r="AC122" s="1017"/>
      <c r="AD122" s="1017"/>
      <c r="AE122" s="1018"/>
      <c r="AF122" s="1019" t="s">
        <v>439</v>
      </c>
      <c r="AG122" s="1017"/>
      <c r="AH122" s="1017"/>
      <c r="AI122" s="1017"/>
      <c r="AJ122" s="1018"/>
      <c r="AK122" s="1019" t="s">
        <v>458</v>
      </c>
      <c r="AL122" s="1017"/>
      <c r="AM122" s="1017"/>
      <c r="AN122" s="1017"/>
      <c r="AO122" s="1018"/>
      <c r="AP122" s="1020" t="s">
        <v>126</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9484043</v>
      </c>
      <c r="BR122" s="1056"/>
      <c r="BS122" s="1056"/>
      <c r="BT122" s="1056"/>
      <c r="BU122" s="1056"/>
      <c r="BV122" s="1056">
        <v>9584856</v>
      </c>
      <c r="BW122" s="1056"/>
      <c r="BX122" s="1056"/>
      <c r="BY122" s="1056"/>
      <c r="BZ122" s="1056"/>
      <c r="CA122" s="1056">
        <v>9642164</v>
      </c>
      <c r="CB122" s="1056"/>
      <c r="CC122" s="1056"/>
      <c r="CD122" s="1056"/>
      <c r="CE122" s="1056"/>
      <c r="CF122" s="1076">
        <v>162.6</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439</v>
      </c>
      <c r="DH122" s="978"/>
      <c r="DI122" s="978"/>
      <c r="DJ122" s="978"/>
      <c r="DK122" s="978"/>
      <c r="DL122" s="978" t="s">
        <v>439</v>
      </c>
      <c r="DM122" s="978"/>
      <c r="DN122" s="978"/>
      <c r="DO122" s="978"/>
      <c r="DP122" s="978"/>
      <c r="DQ122" s="978" t="s">
        <v>439</v>
      </c>
      <c r="DR122" s="978"/>
      <c r="DS122" s="978"/>
      <c r="DT122" s="978"/>
      <c r="DU122" s="978"/>
      <c r="DV122" s="979" t="s">
        <v>439</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439</v>
      </c>
      <c r="AL123" s="1017"/>
      <c r="AM123" s="1017"/>
      <c r="AN123" s="1017"/>
      <c r="AO123" s="1018"/>
      <c r="AP123" s="1020" t="s">
        <v>439</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478</v>
      </c>
      <c r="BP123" s="1064"/>
      <c r="BQ123" s="1123">
        <v>14744223</v>
      </c>
      <c r="BR123" s="1124"/>
      <c r="BS123" s="1124"/>
      <c r="BT123" s="1124"/>
      <c r="BU123" s="1124"/>
      <c r="BV123" s="1124">
        <v>14453675</v>
      </c>
      <c r="BW123" s="1124"/>
      <c r="BX123" s="1124"/>
      <c r="BY123" s="1124"/>
      <c r="BZ123" s="1124"/>
      <c r="CA123" s="1124">
        <v>15216304</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458</v>
      </c>
      <c r="DM123" s="1017"/>
      <c r="DN123" s="1017"/>
      <c r="DO123" s="1017"/>
      <c r="DP123" s="1018"/>
      <c r="DQ123" s="1019" t="s">
        <v>126</v>
      </c>
      <c r="DR123" s="1017"/>
      <c r="DS123" s="1017"/>
      <c r="DT123" s="1017"/>
      <c r="DU123" s="1018"/>
      <c r="DV123" s="1020" t="s">
        <v>439</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439</v>
      </c>
      <c r="AG124" s="1017"/>
      <c r="AH124" s="1017"/>
      <c r="AI124" s="1017"/>
      <c r="AJ124" s="1018"/>
      <c r="AK124" s="1019" t="s">
        <v>126</v>
      </c>
      <c r="AL124" s="1017"/>
      <c r="AM124" s="1017"/>
      <c r="AN124" s="1017"/>
      <c r="AO124" s="1018"/>
      <c r="AP124" s="1020" t="s">
        <v>439</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458</v>
      </c>
      <c r="BR124" s="1086"/>
      <c r="BS124" s="1086"/>
      <c r="BT124" s="1086"/>
      <c r="BU124" s="1086"/>
      <c r="BV124" s="1086" t="s">
        <v>439</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458</v>
      </c>
      <c r="DH124" s="1042"/>
      <c r="DI124" s="1042"/>
      <c r="DJ124" s="1042"/>
      <c r="DK124" s="1043"/>
      <c r="DL124" s="1041" t="s">
        <v>439</v>
      </c>
      <c r="DM124" s="1042"/>
      <c r="DN124" s="1042"/>
      <c r="DO124" s="1042"/>
      <c r="DP124" s="1043"/>
      <c r="DQ124" s="1041" t="s">
        <v>126</v>
      </c>
      <c r="DR124" s="1042"/>
      <c r="DS124" s="1042"/>
      <c r="DT124" s="1042"/>
      <c r="DU124" s="1043"/>
      <c r="DV124" s="1044" t="s">
        <v>439</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439</v>
      </c>
      <c r="AB125" s="1017"/>
      <c r="AC125" s="1017"/>
      <c r="AD125" s="1017"/>
      <c r="AE125" s="1018"/>
      <c r="AF125" s="1019" t="s">
        <v>458</v>
      </c>
      <c r="AG125" s="1017"/>
      <c r="AH125" s="1017"/>
      <c r="AI125" s="1017"/>
      <c r="AJ125" s="1018"/>
      <c r="AK125" s="1019" t="s">
        <v>439</v>
      </c>
      <c r="AL125" s="1017"/>
      <c r="AM125" s="1017"/>
      <c r="AN125" s="1017"/>
      <c r="AO125" s="1018"/>
      <c r="AP125" s="1020" t="s">
        <v>458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439</v>
      </c>
      <c r="DH125" s="985"/>
      <c r="DI125" s="985"/>
      <c r="DJ125" s="985"/>
      <c r="DK125" s="985"/>
      <c r="DL125" s="985" t="s">
        <v>126</v>
      </c>
      <c r="DM125" s="985"/>
      <c r="DN125" s="985"/>
      <c r="DO125" s="985"/>
      <c r="DP125" s="985"/>
      <c r="DQ125" s="985" t="s">
        <v>458</v>
      </c>
      <c r="DR125" s="985"/>
      <c r="DS125" s="985"/>
      <c r="DT125" s="985"/>
      <c r="DU125" s="985"/>
      <c r="DV125" s="986" t="s">
        <v>126</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439</v>
      </c>
      <c r="AL126" s="1017"/>
      <c r="AM126" s="1017"/>
      <c r="AN126" s="1017"/>
      <c r="AO126" s="1018"/>
      <c r="AP126" s="1020" t="s">
        <v>439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439</v>
      </c>
      <c r="DH126" s="978"/>
      <c r="DI126" s="978"/>
      <c r="DJ126" s="978"/>
      <c r="DK126" s="978"/>
      <c r="DL126" s="978" t="s">
        <v>439</v>
      </c>
      <c r="DM126" s="978"/>
      <c r="DN126" s="978"/>
      <c r="DO126" s="978"/>
      <c r="DP126" s="978"/>
      <c r="DQ126" s="978" t="s">
        <v>458</v>
      </c>
      <c r="DR126" s="978"/>
      <c r="DS126" s="978"/>
      <c r="DT126" s="978"/>
      <c r="DU126" s="978"/>
      <c r="DV126" s="979" t="s">
        <v>439</v>
      </c>
      <c r="DW126" s="979"/>
      <c r="DX126" s="979"/>
      <c r="DY126" s="979"/>
      <c r="DZ126" s="980"/>
    </row>
    <row r="127" spans="1:130" s="248" customFormat="1" ht="26.25" customHeight="1" x14ac:dyDescent="0.15">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34</v>
      </c>
      <c r="AB127" s="1017"/>
      <c r="AC127" s="1017"/>
      <c r="AD127" s="1017"/>
      <c r="AE127" s="1018"/>
      <c r="AF127" s="1019">
        <v>27</v>
      </c>
      <c r="AG127" s="1017"/>
      <c r="AH127" s="1017"/>
      <c r="AI127" s="1017"/>
      <c r="AJ127" s="1018"/>
      <c r="AK127" s="1019">
        <v>27</v>
      </c>
      <c r="AL127" s="1017"/>
      <c r="AM127" s="1017"/>
      <c r="AN127" s="1017"/>
      <c r="AO127" s="1018"/>
      <c r="AP127" s="1020">
        <v>0</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439</v>
      </c>
      <c r="DH127" s="978"/>
      <c r="DI127" s="978"/>
      <c r="DJ127" s="978"/>
      <c r="DK127" s="978"/>
      <c r="DL127" s="978" t="s">
        <v>439</v>
      </c>
      <c r="DM127" s="978"/>
      <c r="DN127" s="978"/>
      <c r="DO127" s="978"/>
      <c r="DP127" s="978"/>
      <c r="DQ127" s="978" t="s">
        <v>439</v>
      </c>
      <c r="DR127" s="978"/>
      <c r="DS127" s="978"/>
      <c r="DT127" s="978"/>
      <c r="DU127" s="978"/>
      <c r="DV127" s="979" t="s">
        <v>439</v>
      </c>
      <c r="DW127" s="979"/>
      <c r="DX127" s="979"/>
      <c r="DY127" s="979"/>
      <c r="DZ127" s="980"/>
    </row>
    <row r="128" spans="1:130" s="248" customFormat="1" ht="26.25" customHeight="1" thickBot="1" x14ac:dyDescent="0.2">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90741</v>
      </c>
      <c r="AB128" s="1106"/>
      <c r="AC128" s="1106"/>
      <c r="AD128" s="1106"/>
      <c r="AE128" s="1107"/>
      <c r="AF128" s="1108">
        <v>83679</v>
      </c>
      <c r="AG128" s="1106"/>
      <c r="AH128" s="1106"/>
      <c r="AI128" s="1106"/>
      <c r="AJ128" s="1107"/>
      <c r="AK128" s="1108">
        <v>73631</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439</v>
      </c>
      <c r="BG128" s="1113"/>
      <c r="BH128" s="1113"/>
      <c r="BI128" s="1113"/>
      <c r="BJ128" s="1113"/>
      <c r="BK128" s="1113"/>
      <c r="BL128" s="1114"/>
      <c r="BM128" s="1112">
        <v>14.15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439</v>
      </c>
      <c r="DH128" s="1098"/>
      <c r="DI128" s="1098"/>
      <c r="DJ128" s="1098"/>
      <c r="DK128" s="1098"/>
      <c r="DL128" s="1098" t="s">
        <v>126</v>
      </c>
      <c r="DM128" s="1098"/>
      <c r="DN128" s="1098"/>
      <c r="DO128" s="1098"/>
      <c r="DP128" s="1098"/>
      <c r="DQ128" s="1098" t="s">
        <v>439</v>
      </c>
      <c r="DR128" s="1098"/>
      <c r="DS128" s="1098"/>
      <c r="DT128" s="1098"/>
      <c r="DU128" s="1098"/>
      <c r="DV128" s="1099" t="s">
        <v>439</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6495203</v>
      </c>
      <c r="AB129" s="1017"/>
      <c r="AC129" s="1017"/>
      <c r="AD129" s="1017"/>
      <c r="AE129" s="1018"/>
      <c r="AF129" s="1019">
        <v>6462286</v>
      </c>
      <c r="AG129" s="1017"/>
      <c r="AH129" s="1017"/>
      <c r="AI129" s="1017"/>
      <c r="AJ129" s="1018"/>
      <c r="AK129" s="1019">
        <v>6714532</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439</v>
      </c>
      <c r="BG129" s="1127"/>
      <c r="BH129" s="1127"/>
      <c r="BI129" s="1127"/>
      <c r="BJ129" s="1127"/>
      <c r="BK129" s="1127"/>
      <c r="BL129" s="1128"/>
      <c r="BM129" s="1126">
        <v>19.149999999999999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779824</v>
      </c>
      <c r="AB130" s="1017"/>
      <c r="AC130" s="1017"/>
      <c r="AD130" s="1017"/>
      <c r="AE130" s="1018"/>
      <c r="AF130" s="1019">
        <v>769950</v>
      </c>
      <c r="AG130" s="1017"/>
      <c r="AH130" s="1017"/>
      <c r="AI130" s="1017"/>
      <c r="AJ130" s="1018"/>
      <c r="AK130" s="1019">
        <v>783024</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1.1000000000000001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5715379</v>
      </c>
      <c r="AB131" s="1042"/>
      <c r="AC131" s="1042"/>
      <c r="AD131" s="1042"/>
      <c r="AE131" s="1043"/>
      <c r="AF131" s="1041">
        <v>5692336</v>
      </c>
      <c r="AG131" s="1042"/>
      <c r="AH131" s="1042"/>
      <c r="AI131" s="1042"/>
      <c r="AJ131" s="1043"/>
      <c r="AK131" s="1041">
        <v>5931508</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439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1.509908617</v>
      </c>
      <c r="AB132" s="1158"/>
      <c r="AC132" s="1158"/>
      <c r="AD132" s="1158"/>
      <c r="AE132" s="1159"/>
      <c r="AF132" s="1160">
        <v>1.2166358420000001</v>
      </c>
      <c r="AG132" s="1158"/>
      <c r="AH132" s="1158"/>
      <c r="AI132" s="1158"/>
      <c r="AJ132" s="1159"/>
      <c r="AK132" s="1160">
        <v>0.73765389800000003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3.1</v>
      </c>
      <c r="AB133" s="1141"/>
      <c r="AC133" s="1141"/>
      <c r="AD133" s="1141"/>
      <c r="AE133" s="1142"/>
      <c r="AF133" s="1140">
        <v>2</v>
      </c>
      <c r="AG133" s="1141"/>
      <c r="AH133" s="1141"/>
      <c r="AI133" s="1141"/>
      <c r="AJ133" s="1142"/>
      <c r="AK133" s="1140">
        <v>1.1000000000000001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LmePlj3YuMbH5LJZDcnYaa8Logn0lPC5bVQ7p7ng2n8HgJs9f7Zh+ifMm9vlKNKTl9Wgzb93P6JmHIvowc8nw==" saltValue="iv0Rt5WWKf13rq47wwck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069JEEDqi3m0AoSr1osGb9gTpP3L+fjwtfxi0Rs875VTLVeauOWiB3CEzuBZZq3PacJhPZJ8vxGUzz2Su9MNw==" saltValue="UYlCcBkOT5hESsktyqz4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cumvuI1Ir93gpjoOlwihNhztnCmZcrmoeSMP57RS7Kj4DTGde9yVkxFGykPNZjJCoG/Bv1NNx8NEOlCojADA==" saltValue="oNGWLVQafXPWE4FI0b8C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1625529</v>
      </c>
      <c r="AP9" s="314">
        <v>55245</v>
      </c>
      <c r="AQ9" s="315">
        <v>71124</v>
      </c>
      <c r="AR9" s="316">
        <v>-22.3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307543</v>
      </c>
      <c r="AP10" s="317">
        <v>10452</v>
      </c>
      <c r="AQ10" s="318">
        <v>8282</v>
      </c>
      <c r="AR10" s="319">
        <v>26.2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547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v>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44494</v>
      </c>
      <c r="AP13" s="317">
        <v>1512</v>
      </c>
      <c r="AQ13" s="318">
        <v>2930</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16502</v>
      </c>
      <c r="AP14" s="317">
        <v>561</v>
      </c>
      <c r="AQ14" s="318">
        <v>1382</v>
      </c>
      <c r="AR14" s="319">
        <v>-59.4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-106106</v>
      </c>
      <c r="AP15" s="317">
        <v>-3606</v>
      </c>
      <c r="AQ15" s="318">
        <v>-4924</v>
      </c>
      <c r="AR15" s="319">
        <v>-26.8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1887962</v>
      </c>
      <c r="AP16" s="317">
        <v>64164</v>
      </c>
      <c r="AQ16" s="318">
        <v>79347</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6.08</v>
      </c>
      <c r="AP21" s="331">
        <v>7.49</v>
      </c>
      <c r="AQ21" s="332">
        <v>-1.41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96.7</v>
      </c>
      <c r="AP22" s="336">
        <v>97.5</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598174</v>
      </c>
      <c r="AP32" s="345">
        <v>20329</v>
      </c>
      <c r="AQ32" s="346">
        <v>30764</v>
      </c>
      <c r="AR32" s="347">
        <v>-33.9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267689</v>
      </c>
      <c r="AP35" s="345">
        <v>9098</v>
      </c>
      <c r="AQ35" s="346">
        <v>12161</v>
      </c>
      <c r="AR35" s="347">
        <v>-25.2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34519</v>
      </c>
      <c r="AP36" s="345">
        <v>1173</v>
      </c>
      <c r="AQ36" s="346">
        <v>1793</v>
      </c>
      <c r="AR36" s="347">
        <v>-34.6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27</v>
      </c>
      <c r="AP37" s="345">
        <v>1</v>
      </c>
      <c r="AQ37" s="346">
        <v>575</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-73631</v>
      </c>
      <c r="AP39" s="345">
        <v>-2502</v>
      </c>
      <c r="AQ39" s="346">
        <v>-2883</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-783024</v>
      </c>
      <c r="AP40" s="345">
        <v>-26612</v>
      </c>
      <c r="AQ40" s="346">
        <v>-29973</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43754</v>
      </c>
      <c r="AP41" s="345">
        <v>1487</v>
      </c>
      <c r="AQ41" s="346">
        <v>12437</v>
      </c>
      <c r="AR41" s="347">
        <v>-88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739249</v>
      </c>
      <c r="AN51" s="367">
        <v>24864</v>
      </c>
      <c r="AO51" s="368">
        <v>-47.5</v>
      </c>
      <c r="AP51" s="369">
        <v>57122</v>
      </c>
      <c r="AQ51" s="370">
        <v>14.4</v>
      </c>
      <c r="AR51" s="371">
        <v>-61.9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503041</v>
      </c>
      <c r="AN52" s="375">
        <v>16919</v>
      </c>
      <c r="AO52" s="376">
        <v>-32.6</v>
      </c>
      <c r="AP52" s="377">
        <v>36191</v>
      </c>
      <c r="AQ52" s="378">
        <v>37.1</v>
      </c>
      <c r="AR52" s="379">
        <v>-69.7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1312154</v>
      </c>
      <c r="AN53" s="367">
        <v>44102</v>
      </c>
      <c r="AO53" s="368">
        <v>77.400000000000006</v>
      </c>
      <c r="AP53" s="369">
        <v>53655</v>
      </c>
      <c r="AQ53" s="370">
        <v>-6.1</v>
      </c>
      <c r="AR53" s="371">
        <v>83.5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280909</v>
      </c>
      <c r="AN54" s="375">
        <v>9441</v>
      </c>
      <c r="AO54" s="376">
        <v>-44.2</v>
      </c>
      <c r="AP54" s="377">
        <v>32719</v>
      </c>
      <c r="AQ54" s="378">
        <v>-9.6</v>
      </c>
      <c r="AR54" s="379">
        <v>-34.6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1150591</v>
      </c>
      <c r="AN55" s="367">
        <v>38669</v>
      </c>
      <c r="AO55" s="368">
        <v>-12.3</v>
      </c>
      <c r="AP55" s="369">
        <v>53869</v>
      </c>
      <c r="AQ55" s="370">
        <v>0.4</v>
      </c>
      <c r="AR55" s="371">
        <v>-12.7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561754</v>
      </c>
      <c r="AN56" s="375">
        <v>18879</v>
      </c>
      <c r="AO56" s="376">
        <v>100</v>
      </c>
      <c r="AP56" s="377">
        <v>35046</v>
      </c>
      <c r="AQ56" s="378">
        <v>7.1</v>
      </c>
      <c r="AR56" s="379">
        <v>92.9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1616624</v>
      </c>
      <c r="AN57" s="367">
        <v>54760</v>
      </c>
      <c r="AO57" s="368">
        <v>41.6</v>
      </c>
      <c r="AP57" s="369">
        <v>59119</v>
      </c>
      <c r="AQ57" s="370">
        <v>9.6999999999999993</v>
      </c>
      <c r="AR57" s="371">
        <v>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630655</v>
      </c>
      <c r="AN58" s="375">
        <v>21362</v>
      </c>
      <c r="AO58" s="376">
        <v>13.2</v>
      </c>
      <c r="AP58" s="377">
        <v>29900</v>
      </c>
      <c r="AQ58" s="378">
        <v>-14.7</v>
      </c>
      <c r="AR58" s="379">
        <v>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1488122</v>
      </c>
      <c r="AN59" s="367">
        <v>50575</v>
      </c>
      <c r="AO59" s="368">
        <v>-7.6</v>
      </c>
      <c r="AP59" s="369">
        <v>53895</v>
      </c>
      <c r="AQ59" s="370">
        <v>-8.8000000000000007</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1097045</v>
      </c>
      <c r="AN60" s="375">
        <v>37284</v>
      </c>
      <c r="AO60" s="376">
        <v>74.5</v>
      </c>
      <c r="AP60" s="377">
        <v>31224</v>
      </c>
      <c r="AQ60" s="378">
        <v>4.4000000000000004</v>
      </c>
      <c r="AR60" s="379">
        <v>70.099999999999994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1261348</v>
      </c>
      <c r="AN61" s="382">
        <v>42594</v>
      </c>
      <c r="AO61" s="383">
        <v>10.3</v>
      </c>
      <c r="AP61" s="384">
        <v>55532</v>
      </c>
      <c r="AQ61" s="385">
        <v>1.9</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614681</v>
      </c>
      <c r="AN62" s="375">
        <v>20777</v>
      </c>
      <c r="AO62" s="376">
        <v>22.2</v>
      </c>
      <c r="AP62" s="377">
        <v>33016</v>
      </c>
      <c r="AQ62" s="378">
        <v>4.9000000000000004</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HfrvcYfrfUcko/yuLtsd9MSEVRzplafG1b9KbXInisFrLV9ts3lGXSKf+WzuE0Uw6KfqkHcXsFjWUDx4NlT8w==" saltValue="83Ngwnun/DgB4zt7a4jU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w59edqVdcPEneWO38ICRa8Y3N1xZ1hwPj+xMVvPBdS6VyIRlSeoF+dNdn8NbFyEPVBoxbEueAz5o4bcpZgfWog==" saltValue="nCrc6f90pHNcDJPD3/PL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9NDt2OKz5jq0YMDQzB71eHagmH7nkBb6+sCuZgo1O/YMq44o6HWZU1Kqg43DJkEsYIqkRECmWNmTjEMIVxj0iA==" saltValue="QvqWiqEtFb8DJoC37Xle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21.62</v>
      </c>
      <c r="G47" s="12">
        <v>24.11</v>
      </c>
      <c r="H47" s="12">
        <v>22.74</v>
      </c>
      <c r="I47" s="12">
        <v>15.42</v>
      </c>
      <c r="J47" s="13">
        <v>16.52</v>
      </c>
    </row>
    <row r="48" spans="2:10" ht="57.75" customHeight="1" x14ac:dyDescent="0.15">
      <c r="B48" s="14"/>
      <c r="C48" s="1202" t="s">
        <v>4</v>
      </c>
      <c r="D48" s="1202"/>
      <c r="E48" s="1203"/>
      <c r="F48" s="15">
        <v>5.37</v>
      </c>
      <c r="G48" s="16">
        <v>3.85</v>
      </c>
      <c r="H48" s="16">
        <v>5.69</v>
      </c>
      <c r="I48" s="16">
        <v>11.04</v>
      </c>
      <c r="J48" s="17">
        <v>8.17</v>
      </c>
    </row>
    <row r="49" spans="2:10" ht="57.75" customHeight="1" thickBot="1" x14ac:dyDescent="0.2">
      <c r="B49" s="18"/>
      <c r="C49" s="1204" t="s">
        <v>5</v>
      </c>
      <c r="D49" s="1204"/>
      <c r="E49" s="1205"/>
      <c r="F49" s="19">
        <v>2.4500000000000002</v>
      </c>
      <c r="G49" s="20">
        <v>1.31</v>
      </c>
      <c r="H49" s="20">
        <v>0.87</v>
      </c>
      <c r="I49" s="20" t="s">
        <v>563</v>
      </c>
      <c r="J49" s="21" t="s">
        <v>564</v>
      </c>
    </row>
    <row r="50" spans="2:10" ht="13.5" customHeight="1" x14ac:dyDescent="0.15"/>
  </sheetData>
  <sheetProtection algorithmName="SHA-512" hashValue="HMiesqweeM4rKHrut556aHKW/+soTvVNUG3DdJCSNKp7y59Flx7aBlsgRdDbBMnpx8RzIsNFXl29cwOIHNp9Jw==" saltValue="/BZQOKOPkW29vwZcomhN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黒崎　浩平</cp:lastModifiedBy>
  <cp:lastPrinted>2022-03-08T07:50:57Z</cp:lastPrinted>
  <dcterms:created xsi:type="dcterms:W3CDTF">2022-02-02T04:05:26Z</dcterms:created>
  <dcterms:modified xsi:type="dcterms:W3CDTF">2022-03-18T00:16:22Z</dcterms:modified>
  <cp:category/>
</cp:coreProperties>
</file>