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ayame\020企画課\R7_企画課\B財政\a財政\02_財政調査\20260302_【県市町村課：312（木）〆】令和６年度財政状況資料集の作成及び提出について（依頼）\回答\"/>
    </mc:Choice>
  </mc:AlternateContent>
  <xr:revisionPtr revIDLastSave="0" documentId="13_ncr:1_{0C3E607F-04B1-4E36-8459-2D14D753746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<sst xmlns="http://schemas.openxmlformats.org/spreadsheetml/2006/main" count="1070" uniqueCount="559">
  <si>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</si>
  <si>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</si>
  <si>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</si>
  <si>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</si>
  <si>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</si>
  <si>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</si>
  <si>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</si>
  <si>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</si>
  <si>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</si>
  <si>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</si>
  <si>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</si>
  <si>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</si>
  <si>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</si>
  <si>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</si>
  <si>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</si>
  <si>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</si>
  <si>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</si>
  <si>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</si>
  <si>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</si>
  <si>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</si>
  <si>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</si>
  <si>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</si>
  <si>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</si>
  <si>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</si>
  <si>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</si>
  <si>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</si>
  <si>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</si>
  <si>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</si>
  <si>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</si>
  <si>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</si>
  <si>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</si>
  <si>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</si>
  <si>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</si>
  <si>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</si>
  <si>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</si>
  <si>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</si>
  <si>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</si>
  <si>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</si>
  <si>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</si>
  <si>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</si>
  <si>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</si>
  <si>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</si>
  <si>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</si>
  <si>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</si>
  <si>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</si>
  <si>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</si>
  <si>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</si>
  <si>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</si>
  <si>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</si>
  <si>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</si>
  <si>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</si>
  <si>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</si>
  <si>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</si>
  <si>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</si>
  <si>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</si>
  <si>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</si>
  <si>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</si>
  <si>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</si>
  <si>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</si>
  <si>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</si>
  <si>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</si>
  <si>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</si>
  <si>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</si>
  <si>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</si>
  <si>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</si>
  <si>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</si>
  <si>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</si>
  <si>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</si>
  <si>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</si>
  <si>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</si>
  <si>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</si>
  <si>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</si>
  <si>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</si>
  <si>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</si>
  <si>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</si>
  <si>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</si>
  <si>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</si>
  <si>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</si>
  <si>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</si>
  <si>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</si>
  <si>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</si>
  <si>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</si>
  <si>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</si>
  <si>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</si>
  <si>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</si>
  <si>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</si>
  <si>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</si>
  <si>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</si>
  <si>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</si>
  <si>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</si>
  <si>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</si>
  <si>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</si>
  <si>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</si>
  <si>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</si>
  <si>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高根沢町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</si>
  <si>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</si>
  <si>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</si>
  <si>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</si>
  <si>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</si>
  <si>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</si>
  <si>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</si>
  <si>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</si>
  <si>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</si>
  <si>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</si>
  <si>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</si>
  <si>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</si>
  <si>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</si>
  <si>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</si>
  <si>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</si>
  <si>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</si>
  <si>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</si>
  <si>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</si>
  <si>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</si>
  <si>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</si>
  <si>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</si>
  <si>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</si>
  <si>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</si>
  <si>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</si>
  <si>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</si>
  <si>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</si>
  <si>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</si>
  <si>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</si>
  <si>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</si>
  <si>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</si>
  <si>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</si>
  <si>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</si>
  <si>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</si>
  <si>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</si>
  <si>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</si>
  <si>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</si>
  <si>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</si>
  <si>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</si>
  <si>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</si>
  <si>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</si>
  <si>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</si>
  <si>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</si>
  <si>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</si>
  <si>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</si>
  <si>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</si>
  <si>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</si>
  <si>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</si>
  <si>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</si>
  <si>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</si>
  <si>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</si>
  <si>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</si>
  <si>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</si>
  <si>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</si>
  <si>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</si>
  <si>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</si>
  <si>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</si>
  <si>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</si>
  <si>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</si>
  <si>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</si>
  <si>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</si>
  <si>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</si>
  <si>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</si>
  <si>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</si>
  <si>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</si>
  <si>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</si>
  <si>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</si>
  <si>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</si>
  <si>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</si>
  <si>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</si>
  <si>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</si>
  <si>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</si>
  <si>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</si>
  <si>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</si>
  <si>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</si>
  <si>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</si>
  <si>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</si>
  <si>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</si>
  <si>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</si>
  <si>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</si>
  <si>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</si>
  <si>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</si>
  <si>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</si>
  <si>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</si>
  <si>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</si>
  <si>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</si>
  <si>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</si>
  <si>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</si>
  <si>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</si>
  <si>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</si>
  <si>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</si>
  <si>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</si>
  <si>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</si>
  <si>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</si>
  <si>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</si>
  <si>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</si>
  <si>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</si>
  <si>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</si>
  <si>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</si>
  <si>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</si>
  <si>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</si>
  <si>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</si>
  <si>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</si>
  <si>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</si>
  <si>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</si>
  <si>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</si>
  <si>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</si>
  <si>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</si>
  <si>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</si>
  <si>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</si>
  <si>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</si>
  <si>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栃木県高根沢町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</si>
  <si>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</si>
  <si>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</si>
  <si>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</si>
  <si>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</si>
  <si>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</si>
  <si>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</si>
  <si>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</si>
  <si>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</si>
  <si>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</si>
  <si>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</si>
  <si>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</si>
  <si>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</si>
  <si>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</si>
  <si>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</si>
  <si>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</si>
  <si>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</si>
  <si>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</si>
  <si>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</si>
  <si>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</si>
  <si>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</si>
  <si>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</si>
  <si>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</si>
  <si>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</si>
  <si>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</si>
  <si>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</si>
  <si>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</si>
  <si>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</si>
  <si>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</si>
  <si>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</si>
  <si>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</si>
  <si>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</si>
  <si>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</si>
  <si>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</si>
  <si>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</si>
  <si>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</si>
  <si>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</si>
  <si>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</si>
  <si>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</si>
  <si>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</si>
  <si>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</si>
  <si>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</si>
  <si>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</si>
  <si>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</si>
  <si>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</si>
  <si>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</si>
  <si>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</si>
  <si>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</si>
  <si>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</si>
  <si>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</si>
  <si>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</si>
  <si>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</si>
  <si>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</si>
  <si>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</si>
  <si>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</si>
  <si>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</si>
  <si>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</si>
  <si>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</si>
  <si>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</si>
  <si>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</si>
  <si>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</si>
  <si>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</si>
  <si>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</si>
  <si>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</si>
  <si>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</si>
  <si>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</si>
  <si>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</si>
  <si>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</si>
  <si>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</si>
  <si>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</si>
  <si>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</si>
  <si>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</si>
  <si>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</si>
  <si>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</si>
  <si>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</si>
  <si>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</si>
  <si>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</si>
  <si>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</si>
  <si>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</si>
  <si>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</si>
  <si>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</si>
  <si>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</si>
  <si>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</si>
  <si>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</si>
  <si>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</si>
  <si>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</si>
  <si>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</si>
  <si>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</si>
  <si>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</si>
  <si>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</si>
  <si>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</si>
  <si>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</si>
  <si>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</si>
  <si>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</si>
  <si>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</si>
  <si>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</si>
  <si>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</si>
  <si>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</si>
  <si>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</si>
  <si>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</si>
  <si>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</si>
  <si>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</si>
  <si>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</si>
  <si>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</si>
  <si>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</si>
  <si>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</si>
  <si>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</si>
  <si>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</si>
  <si>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</si>
  <si>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</si>
  <si>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</si>
  <si>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</si>
  <si>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</si>
  <si>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</si>
  <si>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</si>
  <si>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</si>
  <si>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</si>
  <si>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</si>
  <si>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</si>
  <si>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</si>
  <si>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</si>
  <si>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</si>
  <si>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</si>
  <si>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</si>
  <si>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</si>
  <si>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</si>
  <si>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</si>
  <si>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</si>
  <si>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</si>
  <si>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</si>
  <si>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</si>
  <si>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</si>
  <si>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</si>
  <si>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</si>
  <si>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</si>
  <si>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</si>
  <si>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</si>
  <si>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</si>
  <si>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</si>
  <si>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</si>
  <si>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</si>
  <si>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</si>
  <si>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</si>
  <si>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</si>
  <si>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</si>
  <si>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</si>
  <si>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</si>
  <si>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</si>
  <si>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</si>
  <si>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</si>
  <si>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</si>
  <si>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栃木県高根沢町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</si>
  <si>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</si>
  <si>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</si>
  <si>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</si>
  <si>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</si>
  <si>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</si>
  <si>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</si>
  <si>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</si>
  <si>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</si>
  <si>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</si>
  <si>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</si>
  <si>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</si>
  <si>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</si>
  <si>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</si>
  <si>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</si>
  <si>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</si>
  <si>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</si>
  <si>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</si>
  <si>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</si>
  <si>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</si>
  <si>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</si>
  <si>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</si>
  <si>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</si>
  <si>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</si>
  <si>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</si>
  <si>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</si>
  <si>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</si>
  <si>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</si>
  <si>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</si>
  <si>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</si>
  <si>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</si>
  <si>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</si>
  <si>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</si>
  <si>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</si>
  <si>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高根沢町国民健康保険特別会計</t>
    <phoneticPr fontId="5"/>
  </si>
  <si>
    <t>高根沢町介護保険特別会計</t>
    <phoneticPr fontId="5"/>
  </si>
  <si>
    <t>高根沢町後期高齢者医療特別会計</t>
    <phoneticPr fontId="5"/>
  </si>
  <si>
    <t>高根沢町水道事業会計</t>
    <phoneticPr fontId="5"/>
  </si>
  <si>
    <t>法適用企業</t>
    <phoneticPr fontId="5"/>
  </si>
  <si>
    <t>高根沢町下水道事業会計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</si>
  <si>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</si>
  <si>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</si>
  <si>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</si>
  <si>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</si>
  <si>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</si>
  <si>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</si>
  <si>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</si>
  <si>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</si>
  <si>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</si>
  <si>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</si>
  <si>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</si>
  <si>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</si>
  <si>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</si>
  <si>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</si>
  <si>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</si>
  <si>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</si>
  <si>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</si>
  <si>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</si>
  <si>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</si>
  <si>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</si>
  <si>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</si>
  <si>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</si>
  <si>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</si>
  <si>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</si>
  <si>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</si>
  <si>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</si>
  <si>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</si>
  <si>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</si>
  <si>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</si>
  <si>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</si>
  <si>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</si>
  <si>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</si>
  <si>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</si>
  <si>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</si>
  <si>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</si>
  <si>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</si>
  <si>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</si>
  <si>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</si>
  <si>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</si>
  <si>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</si>
  <si>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</si>
  <si>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</si>
  <si>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</si>
  <si>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</si>
  <si>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</si>
  <si>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</si>
  <si>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</si>
  <si>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</si>
  <si>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</si>
  <si>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</si>
  <si>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</si>
  <si>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</si>
  <si>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</si>
  <si>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</si>
  <si>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</si>
  <si>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</si>
  <si>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</si>
  <si>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</si>
  <si>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</si>
  <si>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</si>
  <si>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</si>
  <si>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</si>
  <si>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</si>
  <si>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</si>
  <si>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</si>
  <si>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</si>
  <si>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</si>
  <si>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</si>
  <si>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</si>
  <si>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</si>
  <si>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</si>
  <si>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</si>
  <si>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</si>
  <si>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</si>
  <si>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</si>
  <si>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</si>
  <si>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</si>
  <si>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</si>
  <si>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</si>
  <si>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</si>
  <si>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</si>
  <si>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</si>
  <si>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</si>
  <si>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</si>
  <si>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</si>
  <si>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</si>
  <si>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</si>
  <si>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</si>
  <si>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</si>
  <si>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</si>
  <si>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</si>
  <si>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</si>
  <si>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</si>
  <si>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</si>
  <si>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</si>
  <si>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</si>
  <si>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</si>
  <si>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</si>
  <si>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</si>
  <si>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</si>
  <si>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</si>
  <si>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</si>
  <si>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</si>
  <si>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</si>
  <si>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</si>
  <si>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</si>
  <si>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</si>
  <si>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</si>
  <si>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</si>
  <si>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</si>
  <si>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</si>
  <si>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</si>
  <si>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</si>
  <si>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</si>
  <si>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</si>
  <si>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</si>
  <si>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</si>
  <si>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</si>
  <si>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</si>
  <si>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</si>
  <si>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</si>
  <si>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</si>
  <si>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</si>
  <si>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</si>
  <si>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</si>
  <si>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</si>
  <si>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</si>
  <si>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</si>
  <si>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</si>
  <si>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</si>
  <si>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</si>
  <si>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</si>
  <si>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</si>
  <si>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</si>
  <si>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</si>
  <si>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0.78</t>
  </si>
  <si>
    <t>▲ 1.63</t>
  </si>
  <si>
    <t>高根沢町水道事業会計</t>
  </si>
  <si>
    <t>一般会計</t>
  </si>
  <si>
    <t>高根沢町下水道事業会計</t>
  </si>
  <si>
    <t>高根沢町介護保険特別会計</t>
  </si>
  <si>
    <t>高根沢町国民健康保険特別会計</t>
  </si>
  <si>
    <t>高根沢町後期高齢者医療特別会計</t>
  </si>
  <si>
    <t>その他会計（赤字）</t>
  </si>
  <si>
    <t>その他会計（黒字）</t>
  </si>
  <si>
    <t>R02</t>
    <phoneticPr fontId="5"/>
  </si>
  <si>
    <t>R03</t>
    <phoneticPr fontId="5"/>
  </si>
  <si>
    <t>R04</t>
    <phoneticPr fontId="5"/>
  </si>
  <si>
    <t>R05</t>
    <phoneticPr fontId="5"/>
  </si>
  <si>
    <t>R06</t>
    <phoneticPr fontId="5"/>
  </si>
  <si>
    <t>庁舎整備基金</t>
    <phoneticPr fontId="5"/>
  </si>
  <si>
    <t>学校施設整備基金</t>
    <phoneticPr fontId="5"/>
  </si>
  <si>
    <t>都市計画施設整備基金</t>
    <phoneticPr fontId="5"/>
  </si>
  <si>
    <t>土地改良事業基金</t>
    <phoneticPr fontId="5"/>
  </si>
  <si>
    <t>企業立地促進基金</t>
    <phoneticPr fontId="5"/>
  </si>
  <si>
    <t>塩谷広域行政組合</t>
  </si>
  <si>
    <t>塩谷地方ふるさと市町村圏基金特別会計</t>
  </si>
  <si>
    <t>栃木県市町村総合事務組合（一般会計）</t>
  </si>
  <si>
    <t>栃木県市町村総合事務組合（特別会計）</t>
  </si>
  <si>
    <t>栃木県後期高齢者医療広域連合（一般会計）</t>
  </si>
  <si>
    <t>栃木県後期高齢者医療広域連合（特別会計）</t>
  </si>
  <si>
    <t>-</t>
    <phoneticPr fontId="2"/>
  </si>
  <si>
    <t>株式会社元気あっぷ</t>
    <rPh sb="0" eb="4">
      <t>カブシキガイシャ</t>
    </rPh>
    <rPh sb="4" eb="6">
      <t>ゲンキ</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</si>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</sst>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D91-44F8-B860-61F2C63DAA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50575</c:v>
                </c:pt>
                <c:pt idx="1">
                  <c:v>52678</c:v>
                </c:pt>
                <c:pt idx="2">
                  <c:v>23428</c:v>
                </c:pt>
                <c:pt idx="3">
                  <c:v>22324</c:v>
                </c:pt>
                <c:pt idx="4">
                  <c:v>19737</c:v>
                </c:pt>
              </c:numCache>
            </c:numRef>
          </c:val>
          <c:smooth val="0"/>
          <c:extLst>
            <c:ext xmlns:c16="http://schemas.microsoft.com/office/drawing/2014/chart" uri="{C3380CC4-5D6E-409C-BE32-E72D297353CC}">
              <c16:uniqueId val="{00000001-8D91-44F8-B860-61F2C63DAA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8.17</c:v>
                </c:pt>
                <c:pt idx="1">
                  <c:v>6.48</c:v>
                </c:pt>
                <c:pt idx="2">
                  <c:v>5.09</c:v>
                </c:pt>
                <c:pt idx="3">
                  <c:v>5.14</c:v>
                </c:pt>
                <c:pt idx="4">
                  <c:v>5.79</c:v>
                </c:pt>
              </c:numCache>
            </c:numRef>
          </c:val>
          <c:extLst>
            <c:ext xmlns:c16="http://schemas.microsoft.com/office/drawing/2014/chart" uri="{C3380CC4-5D6E-409C-BE32-E72D297353CC}">
              <c16:uniqueId val="{00000000-9A9D-4194-8B07-769124CDE7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16.52</c:v>
                </c:pt>
                <c:pt idx="1">
                  <c:v>18.350000000000001</c:v>
                </c:pt>
                <c:pt idx="2">
                  <c:v>19.02</c:v>
                </c:pt>
                <c:pt idx="3">
                  <c:v>18.71</c:v>
                </c:pt>
                <c:pt idx="4">
                  <c:v>21.06</c:v>
                </c:pt>
              </c:numCache>
            </c:numRef>
          </c:val>
          <c:extLst>
            <c:ext xmlns:c16="http://schemas.microsoft.com/office/drawing/2014/chart" uri="{C3380CC4-5D6E-409C-BE32-E72D297353CC}">
              <c16:uniqueId val="{00000001-9A9D-4194-8B07-769124CDE7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-0.78</c:v>
                </c:pt>
                <c:pt idx="1">
                  <c:v>1.6</c:v>
                </c:pt>
                <c:pt idx="2">
                  <c:v>-1.63</c:v>
                </c:pt>
                <c:pt idx="3">
                  <c:v>0.14000000000000001</c:v>
                </c:pt>
                <c:pt idx="4">
                  <c:v>3.75</c:v>
                </c:pt>
              </c:numCache>
            </c:numRef>
          </c:val>
          <c:smooth val="0"/>
          <c:extLst>
            <c:ext xmlns:c16="http://schemas.microsoft.com/office/drawing/2014/chart" uri="{C3380CC4-5D6E-409C-BE32-E72D297353CC}">
              <c16:uniqueId val="{00000002-9A9D-4194-8B07-769124CDE7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0.03</c:v>
                </c:pt>
                <c:pt idx="4">
                  <c:v>#N/A</c:v>
                </c:pt>
                <c:pt idx="5">
                  <c:v>0.03</c:v>
                </c:pt>
                <c:pt idx="6">
                  <c:v>#N/A</c:v>
                </c:pt>
                <c:pt idx="7">
                  <c:v>0</c:v>
                </c:pt>
                <c:pt idx="8">
                  <c:v>0</c:v>
                </c:pt>
                <c:pt idx="9">
                  <c:v>0</c:v>
                </c:pt>
              </c:numCache>
            </c:numRef>
          </c:val>
          <c:extLst>
            <c:ext xmlns:c16="http://schemas.microsoft.com/office/drawing/2014/chart" uri="{C3380CC4-5D6E-409C-BE32-E72D297353CC}">
              <c16:uniqueId val="{00000000-5A8A-4675-B348-5ACD556146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8A-4675-B348-5ACD556146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8A-4675-B348-5ACD556146D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A8A-4675-B348-5ACD556146DD}"/>
            </c:ext>
          </c:extLst>
        </c:ser>
        <c:ser>
          <c:idx val="4"/>
          <c:order val="4"/>
          <c:tx>
            <c:strRef>
              <c:f>データシート!$A$31</c:f>
              <c:strCache>
                <c:ptCount val="1"/>
                <c:pt idx="0">
                  <c:v>高根沢町後期高齢者医療特別会計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0.03</c:v>
                </c:pt>
                <c:pt idx="8">
                  <c:v>#N/A</c:v>
                </c:pt>
                <c:pt idx="9">
                  <c:v>0.05</c:v>
                </c:pt>
              </c:numCache>
            </c:numRef>
          </c:val>
          <c:extLst>
            <c:ext xmlns:c16="http://schemas.microsoft.com/office/drawing/2014/chart" uri="{C3380CC4-5D6E-409C-BE32-E72D297353CC}">
              <c16:uniqueId val="{00000004-5A8A-4675-B348-5ACD556146DD}"/>
            </c:ext>
          </c:extLst>
        </c:ser>
        <c:ser>
          <c:idx val="5"/>
          <c:order val="5"/>
          <c:tx>
            <c:strRef>
              <c:f>データシート!$A$32</c:f>
              <c:strCache>
                <c:ptCount val="1"/>
                <c:pt idx="0">
                  <c:v>高根沢町国民健康保険特別会計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0.95</c:v>
                </c:pt>
                <c:pt idx="2">
                  <c:v>#N/A</c:v>
                </c:pt>
                <c:pt idx="3">
                  <c:v>0.95</c:v>
                </c:pt>
                <c:pt idx="4">
                  <c:v>#N/A</c:v>
                </c:pt>
                <c:pt idx="5">
                  <c:v>0.8</c:v>
                </c:pt>
                <c:pt idx="6">
                  <c:v>#N/A</c:v>
                </c:pt>
                <c:pt idx="7">
                  <c:v>0.89</c:v>
                </c:pt>
                <c:pt idx="8">
                  <c:v>#N/A</c:v>
                </c:pt>
                <c:pt idx="9">
                  <c:v>0.6</c:v>
                </c:pt>
              </c:numCache>
            </c:numRef>
          </c:val>
          <c:extLst>
            <c:ext xmlns:c16="http://schemas.microsoft.com/office/drawing/2014/chart" uri="{C3380CC4-5D6E-409C-BE32-E72D297353CC}">
              <c16:uniqueId val="{00000005-5A8A-4675-B348-5ACD556146DD}"/>
            </c:ext>
          </c:extLst>
        </c:ser>
        <c:ser>
          <c:idx val="6"/>
          <c:order val="6"/>
          <c:tx>
            <c:strRef>
              <c:f>データシート!$A$33</c:f>
              <c:strCache>
                <c:ptCount val="1"/>
                <c:pt idx="0">
                  <c:v>高根沢町介護保険特別会計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1.26</c:v>
                </c:pt>
                <c:pt idx="2">
                  <c:v>#N/A</c:v>
                </c:pt>
                <c:pt idx="3">
                  <c:v>0.68</c:v>
                </c:pt>
                <c:pt idx="4">
                  <c:v>#N/A</c:v>
                </c:pt>
                <c:pt idx="5">
                  <c:v>0.53</c:v>
                </c:pt>
                <c:pt idx="6">
                  <c:v>#N/A</c:v>
                </c:pt>
                <c:pt idx="7">
                  <c:v>0.57999999999999996</c:v>
                </c:pt>
                <c:pt idx="8">
                  <c:v>#N/A</c:v>
                </c:pt>
                <c:pt idx="9">
                  <c:v>0.67</c:v>
                </c:pt>
              </c:numCache>
            </c:numRef>
          </c:val>
          <c:extLst>
            <c:ext xmlns:c16="http://schemas.microsoft.com/office/drawing/2014/chart" uri="{C3380CC4-5D6E-409C-BE32-E72D297353CC}">
              <c16:uniqueId val="{00000006-5A8A-4675-B348-5ACD556146DD}"/>
            </c:ext>
          </c:extLst>
        </c:ser>
        <c:ser>
          <c:idx val="7"/>
          <c:order val="7"/>
          <c:tx>
            <c:strRef>
              <c:f>データシート!$A$34</c:f>
              <c:strCache>
                <c:ptCount val="1"/>
                <c:pt idx="0">
                  <c:v>高根沢町下水道事業会計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2.2999999999999998</c:v>
                </c:pt>
                <c:pt idx="2">
                  <c:v>#N/A</c:v>
                </c:pt>
                <c:pt idx="3">
                  <c:v>2.08</c:v>
                </c:pt>
                <c:pt idx="4">
                  <c:v>#N/A</c:v>
                </c:pt>
                <c:pt idx="5">
                  <c:v>2.19</c:v>
                </c:pt>
                <c:pt idx="6">
                  <c:v>#N/A</c:v>
                </c:pt>
                <c:pt idx="7">
                  <c:v>2.19</c:v>
                </c:pt>
                <c:pt idx="8">
                  <c:v>#N/A</c:v>
                </c:pt>
                <c:pt idx="9">
                  <c:v>2.29</c:v>
                </c:pt>
              </c:numCache>
            </c:numRef>
          </c:val>
          <c:extLst>
            <c:ext xmlns:c16="http://schemas.microsoft.com/office/drawing/2014/chart" uri="{C3380CC4-5D6E-409C-BE32-E72D297353CC}">
              <c16:uniqueId val="{00000007-5A8A-4675-B348-5ACD556146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8.16</c:v>
                </c:pt>
                <c:pt idx="2">
                  <c:v>#N/A</c:v>
                </c:pt>
                <c:pt idx="3">
                  <c:v>6.44</c:v>
                </c:pt>
                <c:pt idx="4">
                  <c:v>#N/A</c:v>
                </c:pt>
                <c:pt idx="5">
                  <c:v>5.04</c:v>
                </c:pt>
                <c:pt idx="6">
                  <c:v>#N/A</c:v>
                </c:pt>
                <c:pt idx="7">
                  <c:v>5.14</c:v>
                </c:pt>
                <c:pt idx="8">
                  <c:v>#N/A</c:v>
                </c:pt>
                <c:pt idx="9">
                  <c:v>5.79</c:v>
                </c:pt>
              </c:numCache>
            </c:numRef>
          </c:val>
          <c:extLst>
            <c:ext xmlns:c16="http://schemas.microsoft.com/office/drawing/2014/chart" uri="{C3380CC4-5D6E-409C-BE32-E72D297353CC}">
              <c16:uniqueId val="{00000008-5A8A-4675-B348-5ACD556146DD}"/>
            </c:ext>
          </c:extLst>
        </c:ser>
        <c:ser>
          <c:idx val="9"/>
          <c:order val="9"/>
          <c:tx>
            <c:strRef>
              <c:f>データシート!$A$36</c:f>
              <c:strCache>
                <c:ptCount val="1"/>
                <c:pt idx="0">
                  <c:v>高根沢町水道事業会計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18.79</c:v>
                </c:pt>
                <c:pt idx="2">
                  <c:v>#N/A</c:v>
                </c:pt>
                <c:pt idx="3">
                  <c:v>19</c:v>
                </c:pt>
                <c:pt idx="4">
                  <c:v>#N/A</c:v>
                </c:pt>
                <c:pt idx="5">
                  <c:v>20.65</c:v>
                </c:pt>
                <c:pt idx="6">
                  <c:v>#N/A</c:v>
                </c:pt>
                <c:pt idx="7">
                  <c:v>20.72</c:v>
                </c:pt>
                <c:pt idx="8">
                  <c:v>#N/A</c:v>
                </c:pt>
                <c:pt idx="9">
                  <c:v>20.43</c:v>
                </c:pt>
              </c:numCache>
            </c:numRef>
          </c:val>
          <c:extLst>
            <c:ext xmlns:c16="http://schemas.microsoft.com/office/drawing/2014/chart" uri="{C3380CC4-5D6E-409C-BE32-E72D297353CC}">
              <c16:uniqueId val="{00000009-5A8A-4675-B348-5ACD556146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857</c:v>
                </c:pt>
                <c:pt idx="5">
                  <c:v>877</c:v>
                </c:pt>
                <c:pt idx="8">
                  <c:v>813</c:v>
                </c:pt>
                <c:pt idx="11">
                  <c:v>818</c:v>
                </c:pt>
                <c:pt idx="14">
                  <c:v>795</c:v>
                </c:pt>
              </c:numCache>
            </c:numRef>
          </c:val>
          <c:extLst>
            <c:ext xmlns:c16="http://schemas.microsoft.com/office/drawing/2014/chart" uri="{C3380CC4-5D6E-409C-BE32-E72D297353CC}">
              <c16:uniqueId val="{00000000-5A0D-4E82-A788-A23C3242DB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0D-4E82-A788-A23C3242DB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5A0D-4E82-A788-A23C3242DB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37</c:v>
                </c:pt>
                <c:pt idx="6">
                  <c:v>55</c:v>
                </c:pt>
                <c:pt idx="9">
                  <c:v>82</c:v>
                </c:pt>
                <c:pt idx="12">
                  <c:v>69</c:v>
                </c:pt>
              </c:numCache>
            </c:numRef>
          </c:val>
          <c:extLst>
            <c:ext xmlns:c16="http://schemas.microsoft.com/office/drawing/2014/chart" uri="{C3380CC4-5D6E-409C-BE32-E72D297353CC}">
              <c16:uniqueId val="{00000003-5A0D-4E82-A788-A23C3242DB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268</c:v>
                </c:pt>
                <c:pt idx="3">
                  <c:v>242</c:v>
                </c:pt>
                <c:pt idx="6">
                  <c:v>250</c:v>
                </c:pt>
                <c:pt idx="9">
                  <c:v>224</c:v>
                </c:pt>
                <c:pt idx="12">
                  <c:v>224</c:v>
                </c:pt>
              </c:numCache>
            </c:numRef>
          </c:val>
          <c:extLst>
            <c:ext xmlns:c16="http://schemas.microsoft.com/office/drawing/2014/chart" uri="{C3380CC4-5D6E-409C-BE32-E72D297353CC}">
              <c16:uniqueId val="{00000004-5A0D-4E82-A788-A23C3242DB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0D-4E82-A788-A23C3242DB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0D-4E82-A788-A23C3242DB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598</c:v>
                </c:pt>
                <c:pt idx="3">
                  <c:v>639</c:v>
                </c:pt>
                <c:pt idx="6">
                  <c:v>682</c:v>
                </c:pt>
                <c:pt idx="9">
                  <c:v>701</c:v>
                </c:pt>
                <c:pt idx="12">
                  <c:v>702</c:v>
                </c:pt>
              </c:numCache>
            </c:numRef>
          </c:val>
          <c:extLst>
            <c:ext xmlns:c16="http://schemas.microsoft.com/office/drawing/2014/chart" uri="{C3380CC4-5D6E-409C-BE32-E72D297353CC}">
              <c16:uniqueId val="{00000007-5A0D-4E82-A788-A23C3242DB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c:v>
                </c:pt>
                <c:pt idx="2">
                  <c:v>#N/A</c:v>
                </c:pt>
                <c:pt idx="3">
                  <c:v>#N/A</c:v>
                </c:pt>
                <c:pt idx="4">
                  <c:v>41</c:v>
                </c:pt>
                <c:pt idx="5">
                  <c:v>#N/A</c:v>
                </c:pt>
                <c:pt idx="6">
                  <c:v>#N/A</c:v>
                </c:pt>
                <c:pt idx="7">
                  <c:v>174</c:v>
                </c:pt>
                <c:pt idx="8">
                  <c:v>#N/A</c:v>
                </c:pt>
                <c:pt idx="9">
                  <c:v>#N/A</c:v>
                </c:pt>
                <c:pt idx="10">
                  <c:v>189</c:v>
                </c:pt>
                <c:pt idx="11">
                  <c:v>#N/A</c:v>
                </c:pt>
                <c:pt idx="12">
                  <c:v>#N/A</c:v>
                </c:pt>
                <c:pt idx="13">
                  <c:v>201</c:v>
                </c:pt>
                <c:pt idx="14">
                  <c:v>#N/A</c:v>
                </c:pt>
              </c:numCache>
            </c:numRef>
          </c:val>
          <c:smooth val="0"/>
          <c:extLst>
            <c:ext xmlns:c16="http://schemas.microsoft.com/office/drawing/2014/chart" uri="{C3380CC4-5D6E-409C-BE32-E72D297353CC}">
              <c16:uniqueId val="{00000008-5A0D-4E82-A788-A23C3242DB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9642</c:v>
                </c:pt>
                <c:pt idx="5">
                  <c:v>9534</c:v>
                </c:pt>
                <c:pt idx="8">
                  <c:v>9056</c:v>
                </c:pt>
                <c:pt idx="11">
                  <c:v>8431</c:v>
                </c:pt>
                <c:pt idx="14">
                  <c:v>7716</c:v>
                </c:pt>
              </c:numCache>
            </c:numRef>
          </c:val>
          <c:extLst>
            <c:ext xmlns:c16="http://schemas.microsoft.com/office/drawing/2014/chart" uri="{C3380CC4-5D6E-409C-BE32-E72D297353CC}">
              <c16:uniqueId val="{00000000-200B-4BD0-985D-174A6AF0D3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885</c:v>
                </c:pt>
                <c:pt idx="5">
                  <c:v>802</c:v>
                </c:pt>
                <c:pt idx="8">
                  <c:v>518</c:v>
                </c:pt>
                <c:pt idx="11">
                  <c:v>261</c:v>
                </c:pt>
                <c:pt idx="14">
                  <c:v>2</c:v>
                </c:pt>
              </c:numCache>
            </c:numRef>
          </c:val>
          <c:extLst>
            <c:ext xmlns:c16="http://schemas.microsoft.com/office/drawing/2014/chart" uri="{C3380CC4-5D6E-409C-BE32-E72D297353CC}">
              <c16:uniqueId val="{00000001-200B-4BD0-985D-174A6AF0D3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4689</c:v>
                </c:pt>
                <c:pt idx="5">
                  <c:v>6154</c:v>
                </c:pt>
                <c:pt idx="8">
                  <c:v>6703</c:v>
                </c:pt>
                <c:pt idx="11">
                  <c:v>7414</c:v>
                </c:pt>
                <c:pt idx="14">
                  <c:v>7786</c:v>
                </c:pt>
              </c:numCache>
            </c:numRef>
          </c:val>
          <c:extLst>
            <c:ext xmlns:c16="http://schemas.microsoft.com/office/drawing/2014/chart" uri="{C3380CC4-5D6E-409C-BE32-E72D297353CC}">
              <c16:uniqueId val="{00000002-200B-4BD0-985D-174A6AF0D3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0B-4BD0-985D-174A6AF0D3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0B-4BD0-985D-174A6AF0D3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0B-4BD0-985D-174A6AF0D3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1027</c:v>
                </c:pt>
                <c:pt idx="3">
                  <c:v>1013</c:v>
                </c:pt>
                <c:pt idx="6">
                  <c:v>979</c:v>
                </c:pt>
                <c:pt idx="9">
                  <c:v>1016</c:v>
                </c:pt>
                <c:pt idx="12">
                  <c:v>1293</c:v>
                </c:pt>
              </c:numCache>
            </c:numRef>
          </c:val>
          <c:extLst>
            <c:ext xmlns:c16="http://schemas.microsoft.com/office/drawing/2014/chart" uri="{C3380CC4-5D6E-409C-BE32-E72D297353CC}">
              <c16:uniqueId val="{00000006-200B-4BD0-985D-174A6AF0D3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654</c:v>
                </c:pt>
                <c:pt idx="3">
                  <c:v>751</c:v>
                </c:pt>
                <c:pt idx="6">
                  <c:v>693</c:v>
                </c:pt>
                <c:pt idx="9">
                  <c:v>634</c:v>
                </c:pt>
                <c:pt idx="12">
                  <c:v>573</c:v>
                </c:pt>
              </c:numCache>
            </c:numRef>
          </c:val>
          <c:extLst>
            <c:ext xmlns:c16="http://schemas.microsoft.com/office/drawing/2014/chart" uri="{C3380CC4-5D6E-409C-BE32-E72D297353CC}">
              <c16:uniqueId val="{00000007-200B-4BD0-985D-174A6AF0D3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3125</c:v>
                </c:pt>
                <c:pt idx="3">
                  <c:v>2927</c:v>
                </c:pt>
                <c:pt idx="6">
                  <c:v>2802</c:v>
                </c:pt>
                <c:pt idx="9">
                  <c:v>2440</c:v>
                </c:pt>
                <c:pt idx="12">
                  <c:v>2304</c:v>
                </c:pt>
              </c:numCache>
            </c:numRef>
          </c:val>
          <c:extLst>
            <c:ext xmlns:c16="http://schemas.microsoft.com/office/drawing/2014/chart" uri="{C3380CC4-5D6E-409C-BE32-E72D297353CC}">
              <c16:uniqueId val="{00000008-200B-4BD0-985D-174A6AF0D3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0B-4BD0-985D-174A6AF0D3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7973</c:v>
                </c:pt>
                <c:pt idx="3">
                  <c:v>8266</c:v>
                </c:pt>
                <c:pt idx="6">
                  <c:v>7870</c:v>
                </c:pt>
                <c:pt idx="9">
                  <c:v>7327</c:v>
                </c:pt>
                <c:pt idx="12">
                  <c:v>6694</c:v>
                </c:pt>
              </c:numCache>
            </c:numRef>
          </c:val>
          <c:extLst>
            <c:ext xmlns:c16="http://schemas.microsoft.com/office/drawing/2014/chart" uri="{C3380CC4-5D6E-409C-BE32-E72D297353CC}">
              <c16:uniqueId val="{0000000A-200B-4BD0-985D-174A6AF0D3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0B-4BD0-985D-174A6AF0D3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1309</c:v>
                </c:pt>
                <c:pt idx="1">
                  <c:v>1309</c:v>
                </c:pt>
                <c:pt idx="2">
                  <c:v>1522</c:v>
                </c:pt>
              </c:numCache>
            </c:numRef>
          </c:val>
          <c:extLst>
            <c:ext xmlns:c16="http://schemas.microsoft.com/office/drawing/2014/chart" uri="{C3380CC4-5D6E-409C-BE32-E72D297353CC}">
              <c16:uniqueId val="{00000000-C15F-4571-AB2E-2A5F1CF84E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734</c:v>
                </c:pt>
                <c:pt idx="1">
                  <c:v>772</c:v>
                </c:pt>
                <c:pt idx="2">
                  <c:v>823</c:v>
                </c:pt>
              </c:numCache>
            </c:numRef>
          </c:val>
          <c:extLst>
            <c:ext xmlns:c16="http://schemas.microsoft.com/office/drawing/2014/chart" uri="{C3380CC4-5D6E-409C-BE32-E72D297353CC}">
              <c16:uniqueId val="{00000001-C15F-4571-AB2E-2A5F1CF84E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3805</c:v>
                </c:pt>
                <c:pt idx="1">
                  <c:v>4295</c:v>
                </c:pt>
                <c:pt idx="2">
                  <c:v>4262</c:v>
                </c:pt>
              </c:numCache>
            </c:numRef>
          </c:val>
          <c:extLst>
            <c:ext xmlns:c16="http://schemas.microsoft.com/office/drawing/2014/chart" uri="{C3380CC4-5D6E-409C-BE32-E72D297353CC}">
              <c16:uniqueId val="{00000002-C15F-4571-AB2E-2A5F1CF84E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実質公債費比率は前年度から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％増加し、</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となった。要因は、令和４年度から都市計画税の課税を停止したことにより、算入公債費等（特定財源）が減少したためである。算出対象となる３カ年のすべてにおいて課税停止の影響が及んだ令和６年度は、前年度と比較して比率が大きく上昇する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「組合等が起こした地方債の元利償還金に対する負担金等」が前年度比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百万円の減少となった。塩谷広域行政組合の組合債（</a:t>
          </a:r>
          <a:r>
            <a:rPr kumimoji="1" lang="en-US" altLang="ja-JP" sz="1400">
              <a:latin typeface="ＭＳ ゴシック" pitchFamily="49" charset="-128"/>
              <a:ea typeface="ＭＳ ゴシック" pitchFamily="49" charset="-128"/>
            </a:rPr>
            <a:t>H12</a:t>
          </a:r>
          <a:r>
            <a:rPr kumimoji="1" lang="ja-JP" altLang="en-US" sz="1400">
              <a:latin typeface="ＭＳ ゴシック" pitchFamily="49" charset="-128"/>
              <a:ea typeface="ＭＳ ゴシック" pitchFamily="49" charset="-128"/>
            </a:rPr>
            <a:t>借入：氏家消防庁舎、</a:t>
          </a:r>
          <a:r>
            <a:rPr kumimoji="1" lang="en-US" altLang="ja-JP" sz="1400">
              <a:latin typeface="ＭＳ ゴシック" pitchFamily="49" charset="-128"/>
              <a:ea typeface="ＭＳ ゴシック" pitchFamily="49" charset="-128"/>
            </a:rPr>
            <a:t>H20</a:t>
          </a:r>
          <a:r>
            <a:rPr kumimoji="1" lang="ja-JP" altLang="en-US" sz="1400">
              <a:latin typeface="ＭＳ ゴシック" pitchFamily="49" charset="-128"/>
              <a:ea typeface="ＭＳ ゴシック" pitchFamily="49" charset="-128"/>
            </a:rPr>
            <a:t>借入：矢板消防署兼消防本部　等）の償還が完了したことによるものである。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等の将来負担額に対し、充当可能な財源があるため将来負担が発生していない。しかし、充当可能な財源である基準財政需要額算入見込額は国の制度に依存するものであることから、今後も動向に注意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栃木県高根沢町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普通交付税等の増加や定期預金の利率上昇に伴う利子の増加により、全体として増額となった。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新庁舎等の建設事業や学校施設等の改修を予定しており、中長期的には減少傾向となる見込みである。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また、不測の事態にも対応できるよう一定額を確保していくことに努めたい。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新庁舎の整備に要する経費に充てる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学校施設の老朽化による更新や改修に要する経費に充てる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市街化区域内の都市計画施設の整備等に要する経費に充てる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企業誘致の促進により地域経済の活性化及び雇用機会の拡大を図る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高齢者の保健福祉の増進等地域福祉の向上に資する事業の財源に充てる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小山文化スポーツ振興基金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青少年の文化及びスポーツの振興に資する事業の財源に充てる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松谷正光ドリーム基金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豊かな国際感覚を備え、かつ、郷土を愛する人材の育成に資する事業の財源に充てる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土地改良事業基金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農地の大区画化・汎用化等による効率的な農業経営を推進する事業に要する経費に充てる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予定している学校施設整備負担のため定期預金利子を含め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宝積寺西通り整備事業として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新庁舎等の建設事業や学校施設等の改修を予定しており、中長期的には減少傾向となる見込みである。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令和６年度決算の実質収支額のうち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百万円を積立てたことなどにより、前年度比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物価高騰の影響等も含めて将来的な不測の事態に備え、一定の積立額を維持する。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普通交付税再算定により交付された臨時財政対策債償還基金費や定期預金利子を積立てたことにより、令和６年度は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今後の金利変動等の公債費償還リスクに備えるため、その推移を注視しながら、取り崩しと積み立てを計画的に行っていく。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28,770
28,292
70.87
11,639,906
11,055,044
418,732
7,225,795
6,693,739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財政力指数は３ヶ年の平均値で算出している。令和６年度は前年度と比較して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ｐ減で推移し、全国平均、県平均をいずれも上回っている。今後も高齢化による社会福祉費等の財政需要が増加する見込みであり、税収をはじめとした歳入の安定的な確保により財政基盤の安定を図り、財政力指数の維持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994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143228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32755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％増加したものの、全国平均、県平均をいずれも下回っている。経常収支比率は一般的に</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％が適正水準といわれており、比較的良好な水準を確保しているものの、今後は普通建設事業の増加に伴い公債費増加の懸念要因があることから、事業等の見直しにより財源の効果的な配分に努めていく。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67098</xdr:rowOff>
    </xdr:from>
    <xdr:to>
      <xdr:col>23</xdr:col>
      <xdr:colOff>133350</xdr:colOff>
      <xdr:row>61</xdr:row>
      <xdr:rowOff>75142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2554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61</xdr:row>
      <xdr:rowOff>67098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9354"/>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40005</xdr:rowOff>
    </xdr:from>
    <xdr:to>
      <xdr:col>15</xdr:col>
      <xdr:colOff>82550</xdr:colOff>
      <xdr:row>61</xdr:row>
      <xdr:rowOff>30904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55555"/>
          <a:ext cx="889000" cy="3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40005</xdr:rowOff>
    </xdr:from>
    <xdr:to>
      <xdr:col>11</xdr:col>
      <xdr:colOff>31750</xdr:colOff>
      <xdr:row>60</xdr:row>
      <xdr:rowOff>89746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55555"/>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40869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16298</xdr:rowOff>
    </xdr:from>
    <xdr:to>
      <xdr:col>19</xdr:col>
      <xdr:colOff>184150</xdr:colOff>
      <xdr:row>61</xdr:row>
      <xdr:rowOff>117898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128075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4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151554</xdr:rowOff>
    </xdr:from>
    <xdr:to>
      <xdr:col>15</xdr:col>
      <xdr:colOff>133350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91881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160655</xdr:rowOff>
    </xdr:from>
    <xdr:to>
      <xdr:col>11</xdr:col>
      <xdr:colOff>82550</xdr:colOff>
      <xdr:row>59</xdr:row>
      <xdr:rowOff>90805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100982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令和６年度は前年度から</a:t>
          </a:r>
          <a:r>
            <a:rPr kumimoji="1" lang="en-US" altLang="ja-JP" sz="1300">
              <a:latin typeface="ＭＳ Ｐゴシック" panose="020B0600070205080204" pitchFamily="50" charset="-128"/>
              <a:ea typeface="ＭＳ Ｐゴシック" panose="020B0600070205080204" pitchFamily="50" charset="-128"/>
            </a:rPr>
            <a:t>14,664</a:t>
          </a:r>
          <a:r>
            <a:rPr kumimoji="1" lang="ja-JP" altLang="en-US" sz="1300">
              <a:latin typeface="ＭＳ Ｐゴシック" panose="020B0600070205080204" pitchFamily="50" charset="-128"/>
              <a:ea typeface="ＭＳ Ｐゴシック" panose="020B0600070205080204" pitchFamily="50" charset="-128"/>
            </a:rPr>
            <a:t>千円増額となり、県平均は上回ったものの、全国平均及び類似団体については下回る結果となった。内訳については、人件費において人口一人当たりの決算額が前年度と比較して</a:t>
          </a:r>
          <a:r>
            <a:rPr kumimoji="1" lang="en-US" altLang="ja-JP" sz="1300">
              <a:latin typeface="ＭＳ Ｐゴシック" panose="020B0600070205080204" pitchFamily="50" charset="-128"/>
              <a:ea typeface="ＭＳ Ｐゴシック" panose="020B0600070205080204" pitchFamily="50" charset="-128"/>
            </a:rPr>
            <a:t>4,842</a:t>
          </a:r>
          <a:r>
            <a:rPr kumimoji="1" lang="ja-JP" altLang="en-US" sz="1300">
              <a:latin typeface="ＭＳ Ｐゴシック" panose="020B0600070205080204" pitchFamily="50" charset="-128"/>
              <a:ea typeface="ＭＳ Ｐゴシック" panose="020B0600070205080204" pitchFamily="50" charset="-128"/>
            </a:rPr>
            <a:t>円増加しているが、県平均を大きく下回っている。また、物件費は人口一人当たりの決算額が前年度と比較して</a:t>
          </a:r>
          <a:r>
            <a:rPr kumimoji="1" lang="en-US" altLang="ja-JP" sz="1300">
              <a:latin typeface="ＭＳ Ｐゴシック" panose="020B0600070205080204" pitchFamily="50" charset="-128"/>
              <a:ea typeface="ＭＳ Ｐゴシック" panose="020B0600070205080204" pitchFamily="50" charset="-128"/>
            </a:rPr>
            <a:t>10,282</a:t>
          </a:r>
          <a:r>
            <a:rPr kumimoji="1" lang="ja-JP" altLang="en-US" sz="1300">
              <a:latin typeface="ＭＳ Ｐゴシック" panose="020B0600070205080204" pitchFamily="50" charset="-128"/>
              <a:ea typeface="ＭＳ Ｐゴシック" panose="020B0600070205080204" pitchFamily="50" charset="-128"/>
            </a:rPr>
            <a:t>円増加し、県平均を大きく上回った。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71954</xdr:rowOff>
    </xdr:from>
    <xdr:to>
      <xdr:col>23</xdr:col>
      <xdr:colOff>133350</xdr:colOff>
      <xdr:row>84</xdr:row>
      <xdr:rowOff>42041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02304"/>
          <a:ext cx="838200" cy="1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71954</xdr:rowOff>
    </xdr:from>
    <xdr:to>
      <xdr:col>19</xdr:col>
      <xdr:colOff>133350</xdr:colOff>
      <xdr:row>83</xdr:row>
      <xdr:rowOff>78730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02304"/>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30874</xdr:rowOff>
    </xdr:from>
    <xdr:to>
      <xdr:col>15</xdr:col>
      <xdr:colOff>82550</xdr:colOff>
      <xdr:row>83</xdr:row>
      <xdr:rowOff>78730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61224"/>
          <a:ext cx="889000" cy="4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30874</xdr:rowOff>
    </xdr:from>
    <xdr:to>
      <xdr:col>11</xdr:col>
      <xdr:colOff>31750</xdr:colOff>
      <xdr:row>83</xdr:row>
      <xdr:rowOff>56423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61224"/>
          <a:ext cx="889000" cy="2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162691</xdr:rowOff>
    </xdr:from>
    <xdr:to>
      <xdr:col>23</xdr:col>
      <xdr:colOff>184150</xdr:colOff>
      <xdr:row>84</xdr:row>
      <xdr:rowOff>92841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9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3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21154</xdr:rowOff>
    </xdr:from>
    <xdr:to>
      <xdr:col>19</xdr:col>
      <xdr:colOff>184150</xdr:colOff>
      <xdr:row>83</xdr:row>
      <xdr:rowOff>122754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132931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20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27930</xdr:rowOff>
    </xdr:from>
    <xdr:to>
      <xdr:col>15</xdr:col>
      <xdr:colOff>133350</xdr:colOff>
      <xdr:row>83</xdr:row>
      <xdr:rowOff>129530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139707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151524</xdr:rowOff>
    </xdr:from>
    <xdr:to>
      <xdr:col>11</xdr:col>
      <xdr:colOff>82550</xdr:colOff>
      <xdr:row>83</xdr:row>
      <xdr:rowOff>81674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91851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7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5623</xdr:rowOff>
    </xdr:from>
    <xdr:to>
      <xdr:col>7</xdr:col>
      <xdr:colOff>31750</xdr:colOff>
      <xdr:row>83</xdr:row>
      <xdr:rowOff>107223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92000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及び類似団体内平均は上回っているが、全国市平均は下回っている。当該数値は職員の年齢層が大きく影響していることから、長期的な視野で改善を目指すため、年齢構成の平準化に向けて職員採用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87</xdr:row>
      <xdr:rowOff>50800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05541"/>
          <a:ext cx="8382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6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45759"/>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4575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98018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62036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全国平均、県平均いずれも下回る傾向である。高根沢町定数管理計画（第２期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年度～令和２年度）に基づき、事務の合理化、効率化に努めてきたことにより、少人数での行政運営を行ってきた。今後も安定した行政運営を実施していくため、高根沢町定数管理計画（第３期　令和３年度～令和７年度）に基づき職員の定数管理を行っていく。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47806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33083"/>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30571</xdr:rowOff>
    </xdr:from>
    <xdr:to>
      <xdr:col>77</xdr:col>
      <xdr:colOff>44450</xdr:colOff>
      <xdr:row>60</xdr:row>
      <xdr:rowOff>46083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1757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8165</xdr:rowOff>
    </xdr:from>
    <xdr:to>
      <xdr:col>72</xdr:col>
      <xdr:colOff>203200</xdr:colOff>
      <xdr:row>60</xdr:row>
      <xdr:rowOff>30571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5165"/>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4717</xdr:rowOff>
    </xdr:from>
    <xdr:to>
      <xdr:col>68</xdr:col>
      <xdr:colOff>152400</xdr:colOff>
      <xdr:row>60</xdr:row>
      <xdr:rowOff>8165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9171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168456</xdr:rowOff>
    </xdr:from>
    <xdr:to>
      <xdr:col>81</xdr:col>
      <xdr:colOff>95250</xdr:colOff>
      <xdr:row>60</xdr:row>
      <xdr:rowOff>98606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13533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2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166733</xdr:rowOff>
    </xdr:from>
    <xdr:to>
      <xdr:col>77</xdr:col>
      <xdr:colOff>95250</xdr:colOff>
      <xdr:row>60</xdr:row>
      <xdr:rowOff>96883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107060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5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151221</xdr:rowOff>
    </xdr:from>
    <xdr:to>
      <xdr:col>73</xdr:col>
      <xdr:colOff>44450</xdr:colOff>
      <xdr:row>60</xdr:row>
      <xdr:rowOff>81371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91548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128815</xdr:rowOff>
    </xdr:from>
    <xdr:to>
      <xdr:col>68</xdr:col>
      <xdr:colOff>203200</xdr:colOff>
      <xdr:row>60</xdr:row>
      <xdr:rowOff>58965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69142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125367</xdr:rowOff>
    </xdr:from>
    <xdr:to>
      <xdr:col>64</xdr:col>
      <xdr:colOff>152400</xdr:colOff>
      <xdr:row>60</xdr:row>
      <xdr:rowOff>55517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65694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ているが、全国平均や県平均、類似団体平均を下回った。公共施設等の老朽化が進んでおり、新庁舎等整備事業や中学校改修事業などの公共投資に対して地方債の借入れが予想されることから、発行額や償還計画を適正に管理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120142</xdr:rowOff>
    </xdr:from>
    <xdr:to>
      <xdr:col>81</xdr:col>
      <xdr:colOff>44450</xdr:colOff>
      <xdr:row>38</xdr:row>
      <xdr:rowOff>35560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637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52578</xdr:rowOff>
    </xdr:from>
    <xdr:to>
      <xdr:col>77</xdr:col>
      <xdr:colOff>44450</xdr:colOff>
      <xdr:row>37</xdr:row>
      <xdr:rowOff>120142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3962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166116</xdr:rowOff>
    </xdr:from>
    <xdr:to>
      <xdr:col>72</xdr:col>
      <xdr:colOff>203200</xdr:colOff>
      <xdr:row>37</xdr:row>
      <xdr:rowOff>52578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33831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166116</xdr:rowOff>
    </xdr:from>
    <xdr:to>
      <xdr:col>68</xdr:col>
      <xdr:colOff>152400</xdr:colOff>
      <xdr:row>37</xdr:row>
      <xdr:rowOff>23622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3383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69342</xdr:rowOff>
    </xdr:from>
    <xdr:to>
      <xdr:col>77</xdr:col>
      <xdr:colOff>95250</xdr:colOff>
      <xdr:row>37</xdr:row>
      <xdr:rowOff>170942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1778</xdr:rowOff>
    </xdr:from>
    <xdr:to>
      <xdr:col>73</xdr:col>
      <xdr:colOff>44450</xdr:colOff>
      <xdr:row>37</xdr:row>
      <xdr:rowOff>103378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113555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115316</xdr:rowOff>
    </xdr:from>
    <xdr:to>
      <xdr:col>68</xdr:col>
      <xdr:colOff>203200</xdr:colOff>
      <xdr:row>37</xdr:row>
      <xdr:rowOff>45466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55643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144272</xdr:rowOff>
    </xdr:from>
    <xdr:to>
      <xdr:col>64</xdr:col>
      <xdr:colOff>152400</xdr:colOff>
      <xdr:row>37</xdr:row>
      <xdr:rowOff>74422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84599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等の将来負担額に対して充当可能財源等（基金残高や基準財政需要額算入見込額）が大きいことから将来負担は発生していない。今後も適正な予算規模による財政運営を徹底し、健全な財政運営を推進し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28,770
28,292
70.87
11,639,906
11,055,044
418,732
7,225,795
6,693,739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％増加したが、全国平均及び県平均、類似団体平均をいずれも下回った。今後も事務の効率化に努めることで、人件費の適正管理を推進していく。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8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全国平均及び県平均、類似団体平均をいずれも上回っている。前年度から増加した主な要因は、教育情報ネットワーク構築事業費の増加である。物件費は各平均値を上回り、人件費は各平均値を下回る傾向がみられる。今後も委託内容の精査を行い、人件費とのバランスを図りながら事務事業の効率向上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107950</xdr:rowOff>
    </xdr:from>
    <xdr:to>
      <xdr:col>82</xdr:col>
      <xdr:colOff>107950</xdr:colOff>
      <xdr:row>21</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70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31750</xdr:rowOff>
    </xdr:from>
    <xdr:to>
      <xdr:col>78</xdr:col>
      <xdr:colOff>69850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63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21</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89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20</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89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95250</xdr:rowOff>
    </xdr:from>
    <xdr:to>
      <xdr:col>82</xdr:col>
      <xdr:colOff>158750</xdr:colOff>
      <xdr:row>22</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57150</xdr:rowOff>
    </xdr:from>
    <xdr:to>
      <xdr:col>78</xdr:col>
      <xdr:colOff>120650</xdr:colOff>
      <xdr:row>21</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4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152400</xdr:rowOff>
    </xdr:from>
    <xdr:to>
      <xdr:col>74</xdr:col>
      <xdr:colOff>31750</xdr:colOff>
      <xdr:row>21</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146050</xdr:rowOff>
    </xdr:from>
    <xdr:to>
      <xdr:col>65</xdr:col>
      <xdr:colOff>53975</xdr:colOff>
      <xdr:row>20</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60977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ものの、全国平均及び県平均、類似団体平均をいずれも下回った。扶助費は、高齢化による医療費の増加などにより社会保障経費の増加が見込まれているため、今後とも事業内容の見直しや適正な執行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812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506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全国平均、県平均、類似団体平均のいずれも下回った。内訳は、大半を特別会計等への繰出金で占めている。今後も特別会計等への繰出しについて、事業内容を精査したうえで適正な規模での拠出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95250</xdr:rowOff>
    </xdr:from>
    <xdr:to>
      <xdr:col>82</xdr:col>
      <xdr:colOff>107950</xdr:colOff>
      <xdr:row>55</xdr:row>
      <xdr:rowOff>158750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25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158750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56</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61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44450</xdr:rowOff>
    </xdr:from>
    <xdr:to>
      <xdr:col>82</xdr:col>
      <xdr:colOff>158750</xdr:colOff>
      <xdr:row>55</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107950</xdr:rowOff>
    </xdr:from>
    <xdr:to>
      <xdr:col>78</xdr:col>
      <xdr:colOff>120650</xdr:colOff>
      <xdr:row>56</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全国平均及び県平均を上回っているものの、類似団体平均を下回っている。令和５年度に行われたプレミアム付商品券発行事業費が減少となったが、ごみ処理・し尿処理業務や消防業務を行っている一部事務組合への負担金が増加しているためほぼ横ばい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159004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626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626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全国平均及び県平均、類似団体平均をいずれも下回った。今後の新庁舎等建設事業をはじめとする大規模な普通建設事業に対する地方債の借入れにより、公債費の増加が見込まれる。自主財源と依存財源のバランスに注意しながら、健全な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120142</xdr:rowOff>
    </xdr:from>
    <xdr:to>
      <xdr:col>24</xdr:col>
      <xdr:colOff>25400</xdr:colOff>
      <xdr:row>75</xdr:row>
      <xdr:rowOff>156718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78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147574</xdr:rowOff>
    </xdr:from>
    <xdr:to>
      <xdr:col>19</xdr:col>
      <xdr:colOff>187325</xdr:colOff>
      <xdr:row>75</xdr:row>
      <xdr:rowOff>156718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06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37846</xdr:rowOff>
    </xdr:from>
    <xdr:to>
      <xdr:col>15</xdr:col>
      <xdr:colOff>98425</xdr:colOff>
      <xdr:row>75</xdr:row>
      <xdr:rowOff>147574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965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37846</xdr:rowOff>
    </xdr:from>
    <xdr:to>
      <xdr:col>11</xdr:col>
      <xdr:colOff>9525</xdr:colOff>
      <xdr:row>75</xdr:row>
      <xdr:rowOff>56134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69342</xdr:rowOff>
    </xdr:from>
    <xdr:to>
      <xdr:col>24</xdr:col>
      <xdr:colOff>76200</xdr:colOff>
      <xdr:row>75</xdr:row>
      <xdr:rowOff>170942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85869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105918</xdr:rowOff>
    </xdr:from>
    <xdr:to>
      <xdr:col>20</xdr:col>
      <xdr:colOff>38100</xdr:colOff>
      <xdr:row>76</xdr:row>
      <xdr:rowOff>36069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46245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96774</xdr:rowOff>
    </xdr:from>
    <xdr:to>
      <xdr:col>15</xdr:col>
      <xdr:colOff>149225</xdr:colOff>
      <xdr:row>76</xdr:row>
      <xdr:rowOff>26924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37101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158496</xdr:rowOff>
    </xdr:from>
    <xdr:to>
      <xdr:col>11</xdr:col>
      <xdr:colOff>60325</xdr:colOff>
      <xdr:row>75</xdr:row>
      <xdr:rowOff>88646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98823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xdr:rowOff>
    </xdr:from>
    <xdr:to>
      <xdr:col>6</xdr:col>
      <xdr:colOff>171450</xdr:colOff>
      <xdr:row>75</xdr:row>
      <xdr:rowOff>106934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117111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公債費以外の経常収支比率は、全国平均、県平均、類似団体平均を下回っている。内訳は、人件費、補助費、物件費が主であり、今後も各費目の適正な歳出に努めていく。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33274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07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5842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76</xdr:row>
      <xdr:rowOff>140715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46304"/>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76</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4630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51230</xdr:rowOff>
    </xdr:from>
    <xdr:to>
      <xdr:col>29</xdr:col>
      <xdr:colOff>127000</xdr:colOff>
      <xdr:row>19</xdr:row>
      <xdr:rowOff>137183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56405"/>
          <a:ext cx="647700" cy="85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137183</xdr:rowOff>
    </xdr:from>
    <xdr:to>
      <xdr:col>26</xdr:col>
      <xdr:colOff>50800</xdr:colOff>
      <xdr:row>20</xdr:row>
      <xdr:rowOff>17838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42358"/>
          <a:ext cx="698500" cy="5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17838</xdr:rowOff>
    </xdr:from>
    <xdr:to>
      <xdr:col>22</xdr:col>
      <xdr:colOff>114300</xdr:colOff>
      <xdr:row>20</xdr:row>
      <xdr:rowOff>26655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94463"/>
          <a:ext cx="698500" cy="8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26655</xdr:rowOff>
    </xdr:from>
    <xdr:to>
      <xdr:col>18</xdr:col>
      <xdr:colOff>177800</xdr:colOff>
      <xdr:row>20</xdr:row>
      <xdr:rowOff>65811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03280"/>
          <a:ext cx="698500" cy="3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430</xdr:rowOff>
    </xdr:from>
    <xdr:to>
      <xdr:col>29</xdr:col>
      <xdr:colOff>177800</xdr:colOff>
      <xdr:row>19</xdr:row>
      <xdr:rowOff>102030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0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143957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7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86383</xdr:rowOff>
    </xdr:from>
    <xdr:to>
      <xdr:col>26</xdr:col>
      <xdr:colOff>101600</xdr:colOff>
      <xdr:row>20</xdr:row>
      <xdr:rowOff>16533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9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77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138488</xdr:rowOff>
    </xdr:from>
    <xdr:to>
      <xdr:col>22</xdr:col>
      <xdr:colOff>165100</xdr:colOff>
      <xdr:row>20</xdr:row>
      <xdr:rowOff>68638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43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53415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3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147305</xdr:rowOff>
    </xdr:from>
    <xdr:to>
      <xdr:col>19</xdr:col>
      <xdr:colOff>38100</xdr:colOff>
      <xdr:row>20</xdr:row>
      <xdr:rowOff>77455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5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62232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3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15011</xdr:rowOff>
    </xdr:from>
    <xdr:to>
      <xdr:col>15</xdr:col>
      <xdr:colOff>101600</xdr:colOff>
      <xdr:row>20</xdr:row>
      <xdr:rowOff>116611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9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101388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7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256942</xdr:rowOff>
    </xdr:from>
    <xdr:to>
      <xdr:col>29</xdr:col>
      <xdr:colOff>127000</xdr:colOff>
      <xdr:row>37</xdr:row>
      <xdr:rowOff>271736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381642"/>
          <a:ext cx="647700" cy="1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271736</xdr:rowOff>
    </xdr:from>
    <xdr:to>
      <xdr:col>26</xdr:col>
      <xdr:colOff>50800</xdr:colOff>
      <xdr:row>37</xdr:row>
      <xdr:rowOff>290775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396436"/>
          <a:ext cx="698500" cy="1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290775</xdr:rowOff>
    </xdr:from>
    <xdr:to>
      <xdr:col>22</xdr:col>
      <xdr:colOff>114300</xdr:colOff>
      <xdr:row>38</xdr:row>
      <xdr:rowOff>96858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15475"/>
          <a:ext cx="698500" cy="14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94767</xdr:rowOff>
    </xdr:from>
    <xdr:to>
      <xdr:col>18</xdr:col>
      <xdr:colOff>177800</xdr:colOff>
      <xdr:row>38</xdr:row>
      <xdr:rowOff>96858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62367"/>
          <a:ext cx="698500" cy="2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206142</xdr:rowOff>
    </xdr:from>
    <xdr:to>
      <xdr:col>29</xdr:col>
      <xdr:colOff>177800</xdr:colOff>
      <xdr:row>37</xdr:row>
      <xdr:rowOff>307742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33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178219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0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220936</xdr:rowOff>
    </xdr:from>
    <xdr:to>
      <xdr:col>26</xdr:col>
      <xdr:colOff>101600</xdr:colOff>
      <xdr:row>37</xdr:row>
      <xdr:rowOff>322536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4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307313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43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239975</xdr:rowOff>
    </xdr:from>
    <xdr:to>
      <xdr:col>22</xdr:col>
      <xdr:colOff>165100</xdr:colOff>
      <xdr:row>37</xdr:row>
      <xdr:rowOff>341575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364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326352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45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46058</xdr:rowOff>
    </xdr:from>
    <xdr:to>
      <xdr:col>19</xdr:col>
      <xdr:colOff>38100</xdr:colOff>
      <xdr:row>38</xdr:row>
      <xdr:rowOff>147658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1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132435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0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43967</xdr:rowOff>
    </xdr:from>
    <xdr:to>
      <xdr:col>15</xdr:col>
      <xdr:colOff>101600</xdr:colOff>
      <xdr:row>38</xdr:row>
      <xdr:rowOff>145567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1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130344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9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28,770
28,292
70.87
11,639,906
11,055,044
418,732
7,225,795
6,693,739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131775</xdr:rowOff>
    </xdr:from>
    <xdr:to>
      <xdr:col>24</xdr:col>
      <xdr:colOff>63500</xdr:colOff>
      <xdr:row>39</xdr:row>
      <xdr:rowOff>52565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46875"/>
          <a:ext cx="8382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52565</xdr:rowOff>
    </xdr:from>
    <xdr:to>
      <xdr:col>19</xdr:col>
      <xdr:colOff>177800</xdr:colOff>
      <xdr:row>39</xdr:row>
      <xdr:rowOff>89370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39115"/>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86589</xdr:rowOff>
    </xdr:from>
    <xdr:to>
      <xdr:col>15</xdr:col>
      <xdr:colOff>50800</xdr:colOff>
      <xdr:row>39</xdr:row>
      <xdr:rowOff>89370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73139"/>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86589</xdr:rowOff>
    </xdr:from>
    <xdr:to>
      <xdr:col>10</xdr:col>
      <xdr:colOff>114300</xdr:colOff>
      <xdr:row>39</xdr:row>
      <xdr:rowOff>135033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73139"/>
          <a:ext cx="889000" cy="4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80975</xdr:rowOff>
    </xdr:from>
    <xdr:to>
      <xdr:col>24</xdr:col>
      <xdr:colOff>114300</xdr:colOff>
      <xdr:row>39</xdr:row>
      <xdr:rowOff>11125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59402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1765</xdr:rowOff>
    </xdr:from>
    <xdr:to>
      <xdr:col>20</xdr:col>
      <xdr:colOff>38100</xdr:colOff>
      <xdr:row>39</xdr:row>
      <xdr:rowOff>103365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94492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8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38570</xdr:rowOff>
    </xdr:from>
    <xdr:to>
      <xdr:col>15</xdr:col>
      <xdr:colOff>101600</xdr:colOff>
      <xdr:row>39</xdr:row>
      <xdr:rowOff>140170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131297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1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35789</xdr:rowOff>
    </xdr:from>
    <xdr:to>
      <xdr:col>10</xdr:col>
      <xdr:colOff>165100</xdr:colOff>
      <xdr:row>39</xdr:row>
      <xdr:rowOff>137389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128516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1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84233</xdr:rowOff>
    </xdr:from>
    <xdr:to>
      <xdr:col>6</xdr:col>
      <xdr:colOff>38100</xdr:colOff>
      <xdr:row>40</xdr:row>
      <xdr:rowOff>14383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5510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52997</xdr:rowOff>
    </xdr:from>
    <xdr:to>
      <xdr:col>24</xdr:col>
      <xdr:colOff>63500</xdr:colOff>
      <xdr:row>55</xdr:row>
      <xdr:rowOff>12129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11297"/>
          <a:ext cx="838200" cy="1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148933</xdr:rowOff>
    </xdr:from>
    <xdr:to>
      <xdr:col>19</xdr:col>
      <xdr:colOff>177800</xdr:colOff>
      <xdr:row>55</xdr:row>
      <xdr:rowOff>12129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07233"/>
          <a:ext cx="889000" cy="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148933</xdr:rowOff>
    </xdr:from>
    <xdr:to>
      <xdr:col>15</xdr:col>
      <xdr:colOff>50800</xdr:colOff>
      <xdr:row>55</xdr:row>
      <xdr:rowOff>35992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07233"/>
          <a:ext cx="889000" cy="5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153518</xdr:rowOff>
    </xdr:from>
    <xdr:to>
      <xdr:col>10</xdr:col>
      <xdr:colOff>114300</xdr:colOff>
      <xdr:row>55</xdr:row>
      <xdr:rowOff>35992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411818"/>
          <a:ext cx="889000" cy="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2197</xdr:rowOff>
    </xdr:from>
    <xdr:to>
      <xdr:col>24</xdr:col>
      <xdr:colOff>114300</xdr:colOff>
      <xdr:row>54</xdr:row>
      <xdr:rowOff>103797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25074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132779</xdr:rowOff>
    </xdr:from>
    <xdr:to>
      <xdr:col>20</xdr:col>
      <xdr:colOff>38100</xdr:colOff>
      <xdr:row>55</xdr:row>
      <xdr:rowOff>62929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79456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98133</xdr:rowOff>
    </xdr:from>
    <xdr:to>
      <xdr:col>15</xdr:col>
      <xdr:colOff>101600</xdr:colOff>
      <xdr:row>55</xdr:row>
      <xdr:rowOff>28283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44810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3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156642</xdr:rowOff>
    </xdr:from>
    <xdr:to>
      <xdr:col>10</xdr:col>
      <xdr:colOff>165100</xdr:colOff>
      <xdr:row>55</xdr:row>
      <xdr:rowOff>86792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103319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9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102718</xdr:rowOff>
    </xdr:from>
    <xdr:to>
      <xdr:col>6</xdr:col>
      <xdr:colOff>38100</xdr:colOff>
      <xdr:row>55</xdr:row>
      <xdr:rowOff>32868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49395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3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140100</xdr:rowOff>
    </xdr:from>
    <xdr:to>
      <xdr:col>24</xdr:col>
      <xdr:colOff>63500</xdr:colOff>
      <xdr:row>77</xdr:row>
      <xdr:rowOff>152158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41750"/>
          <a:ext cx="8382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140100</xdr:rowOff>
    </xdr:from>
    <xdr:to>
      <xdr:col>19</xdr:col>
      <xdr:colOff>177800</xdr:colOff>
      <xdr:row>77</xdr:row>
      <xdr:rowOff>146214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1750"/>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146214</xdr:rowOff>
    </xdr:from>
    <xdr:to>
      <xdr:col>15</xdr:col>
      <xdr:colOff>50800</xdr:colOff>
      <xdr:row>77</xdr:row>
      <xdr:rowOff>154160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7864"/>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144387</xdr:rowOff>
    </xdr:from>
    <xdr:to>
      <xdr:col>10</xdr:col>
      <xdr:colOff>114300</xdr:colOff>
      <xdr:row>77</xdr:row>
      <xdr:rowOff>154160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46037"/>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101358</xdr:rowOff>
    </xdr:from>
    <xdr:to>
      <xdr:col>24</xdr:col>
      <xdr:colOff>114300</xdr:colOff>
      <xdr:row>78</xdr:row>
      <xdr:rowOff>31508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16285</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89300</xdr:rowOff>
    </xdr:from>
    <xdr:to>
      <xdr:col>20</xdr:col>
      <xdr:colOff>38100</xdr:colOff>
      <xdr:row>78</xdr:row>
      <xdr:rowOff>19450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10577</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383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95414</xdr:rowOff>
    </xdr:from>
    <xdr:to>
      <xdr:col>15</xdr:col>
      <xdr:colOff>101600</xdr:colOff>
      <xdr:row>78</xdr:row>
      <xdr:rowOff>25564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16691</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38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103360</xdr:rowOff>
    </xdr:from>
    <xdr:to>
      <xdr:col>10</xdr:col>
      <xdr:colOff>165100</xdr:colOff>
      <xdr:row>78</xdr:row>
      <xdr:rowOff>33510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24637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397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93587</xdr:rowOff>
    </xdr:from>
    <xdr:to>
      <xdr:col>6</xdr:col>
      <xdr:colOff>38100</xdr:colOff>
      <xdr:row>78</xdr:row>
      <xdr:rowOff>23737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14864</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3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39816</xdr:rowOff>
    </xdr:from>
    <xdr:to>
      <xdr:col>24</xdr:col>
      <xdr:colOff>63500</xdr:colOff>
      <xdr:row>97</xdr:row>
      <xdr:rowOff>169647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70466"/>
          <a:ext cx="838200" cy="12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169647</xdr:rowOff>
    </xdr:from>
    <xdr:to>
      <xdr:col>19</xdr:col>
      <xdr:colOff>177800</xdr:colOff>
      <xdr:row>98</xdr:row>
      <xdr:rowOff>11499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00297"/>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33500</xdr:rowOff>
    </xdr:from>
    <xdr:to>
      <xdr:col>15</xdr:col>
      <xdr:colOff>50800</xdr:colOff>
      <xdr:row>98</xdr:row>
      <xdr:rowOff>11499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64150"/>
          <a:ext cx="889000" cy="1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33500</xdr:rowOff>
    </xdr:from>
    <xdr:to>
      <xdr:col>10</xdr:col>
      <xdr:colOff>114300</xdr:colOff>
      <xdr:row>98</xdr:row>
      <xdr:rowOff>163561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4150"/>
          <a:ext cx="889000" cy="30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160466</xdr:rowOff>
    </xdr:from>
    <xdr:to>
      <xdr:col>24</xdr:col>
      <xdr:colOff>114300</xdr:colOff>
      <xdr:row>97</xdr:row>
      <xdr:rowOff>90616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75393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118847</xdr:rowOff>
    </xdr:from>
    <xdr:to>
      <xdr:col>20</xdr:col>
      <xdr:colOff>38100</xdr:colOff>
      <xdr:row>98</xdr:row>
      <xdr:rowOff>48997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40124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132149</xdr:rowOff>
    </xdr:from>
    <xdr:to>
      <xdr:col>15</xdr:col>
      <xdr:colOff>101600</xdr:colOff>
      <xdr:row>98</xdr:row>
      <xdr:rowOff>62299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53426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154150</xdr:rowOff>
    </xdr:from>
    <xdr:to>
      <xdr:col>10</xdr:col>
      <xdr:colOff>165100</xdr:colOff>
      <xdr:row>97</xdr:row>
      <xdr:rowOff>84300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75427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112761</xdr:rowOff>
    </xdr:from>
    <xdr:to>
      <xdr:col>6</xdr:col>
      <xdr:colOff>38100</xdr:colOff>
      <xdr:row>99</xdr:row>
      <xdr:rowOff>42911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34038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0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92041</xdr:rowOff>
    </xdr:from>
    <xdr:to>
      <xdr:col>55</xdr:col>
      <xdr:colOff>0</xdr:colOff>
      <xdr:row>37</xdr:row>
      <xdr:rowOff>94451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35691"/>
          <a:ext cx="8382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89467</xdr:rowOff>
    </xdr:from>
    <xdr:to>
      <xdr:col>50</xdr:col>
      <xdr:colOff>114300</xdr:colOff>
      <xdr:row>37</xdr:row>
      <xdr:rowOff>92041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3117"/>
          <a:ext cx="8890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89467</xdr:rowOff>
    </xdr:from>
    <xdr:to>
      <xdr:col>45</xdr:col>
      <xdr:colOff>177800</xdr:colOff>
      <xdr:row>37</xdr:row>
      <xdr:rowOff>122258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3117"/>
          <a:ext cx="889000" cy="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164361</xdr:rowOff>
    </xdr:from>
    <xdr:to>
      <xdr:col>41</xdr:col>
      <xdr:colOff>50800</xdr:colOff>
      <xdr:row>37</xdr:row>
      <xdr:rowOff>122258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93661"/>
          <a:ext cx="889000" cy="47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43651</xdr:rowOff>
    </xdr:from>
    <xdr:to>
      <xdr:col>55</xdr:col>
      <xdr:colOff>50800</xdr:colOff>
      <xdr:row>37</xdr:row>
      <xdr:rowOff>145251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130028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41241</xdr:rowOff>
    </xdr:from>
    <xdr:to>
      <xdr:col>50</xdr:col>
      <xdr:colOff>165100</xdr:colOff>
      <xdr:row>37</xdr:row>
      <xdr:rowOff>142841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133969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38667</xdr:rowOff>
    </xdr:from>
    <xdr:to>
      <xdr:col>46</xdr:col>
      <xdr:colOff>38100</xdr:colOff>
      <xdr:row>37</xdr:row>
      <xdr:rowOff>140267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131394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71458</xdr:rowOff>
    </xdr:from>
    <xdr:to>
      <xdr:col>41</xdr:col>
      <xdr:colOff>101600</xdr:colOff>
      <xdr:row>38</xdr:row>
      <xdr:rowOff>1608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164185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113561</xdr:rowOff>
    </xdr:from>
    <xdr:to>
      <xdr:col>36</xdr:col>
      <xdr:colOff>165100</xdr:colOff>
      <xdr:row>35</xdr:row>
      <xdr:rowOff>43711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4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34838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3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45791</xdr:rowOff>
    </xdr:from>
    <xdr:to>
      <xdr:col>55</xdr:col>
      <xdr:colOff>0</xdr:colOff>
      <xdr:row>58</xdr:row>
      <xdr:rowOff>65504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89891"/>
          <a:ext cx="838200" cy="1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37378</xdr:rowOff>
    </xdr:from>
    <xdr:to>
      <xdr:col>50</xdr:col>
      <xdr:colOff>114300</xdr:colOff>
      <xdr:row>58</xdr:row>
      <xdr:rowOff>45791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81478"/>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157393</xdr:rowOff>
    </xdr:from>
    <xdr:to>
      <xdr:col>45</xdr:col>
      <xdr:colOff>177800</xdr:colOff>
      <xdr:row>58</xdr:row>
      <xdr:rowOff>37378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58593"/>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157393</xdr:rowOff>
    </xdr:from>
    <xdr:to>
      <xdr:col>41</xdr:col>
      <xdr:colOff>50800</xdr:colOff>
      <xdr:row>57</xdr:row>
      <xdr:rowOff>1969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58593"/>
          <a:ext cx="889000" cy="1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14704</xdr:rowOff>
    </xdr:from>
    <xdr:to>
      <xdr:col>55</xdr:col>
      <xdr:colOff>50800</xdr:colOff>
      <xdr:row>58</xdr:row>
      <xdr:rowOff>116304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5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101081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7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166441</xdr:rowOff>
    </xdr:from>
    <xdr:to>
      <xdr:col>50</xdr:col>
      <xdr:colOff>165100</xdr:colOff>
      <xdr:row>58</xdr:row>
      <xdr:rowOff>96591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3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87718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3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158028</xdr:rowOff>
    </xdr:from>
    <xdr:to>
      <xdr:col>46</xdr:col>
      <xdr:colOff>38100</xdr:colOff>
      <xdr:row>58</xdr:row>
      <xdr:rowOff>88178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79305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106593</xdr:rowOff>
    </xdr:from>
    <xdr:to>
      <xdr:col>41</xdr:col>
      <xdr:colOff>101600</xdr:colOff>
      <xdr:row>57</xdr:row>
      <xdr:rowOff>36743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27870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122619</xdr:rowOff>
    </xdr:from>
    <xdr:to>
      <xdr:col>36</xdr:col>
      <xdr:colOff>165100</xdr:colOff>
      <xdr:row>57</xdr:row>
      <xdr:rowOff>52769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43896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1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85292</xdr:rowOff>
    </xdr:from>
    <xdr:to>
      <xdr:col>55</xdr:col>
      <xdr:colOff>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629842"/>
          <a:ext cx="8382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81299</xdr:rowOff>
    </xdr:from>
    <xdr:to>
      <xdr:col>50</xdr:col>
      <xdr:colOff>114300</xdr:colOff>
      <xdr:row>79</xdr:row>
      <xdr:rowOff>85292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625849"/>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81299</xdr:rowOff>
    </xdr:from>
    <xdr:to>
      <xdr:col>45</xdr:col>
      <xdr:colOff>177800</xdr:colOff>
      <xdr:row>79</xdr:row>
      <xdr:rowOff>98541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625849"/>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96517</xdr:rowOff>
    </xdr:from>
    <xdr:to>
      <xdr:col>41</xdr:col>
      <xdr:colOff>50800</xdr:colOff>
      <xdr:row>79</xdr:row>
      <xdr:rowOff>98541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641067"/>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34492</xdr:rowOff>
    </xdr:from>
    <xdr:to>
      <xdr:col>50</xdr:col>
      <xdr:colOff>165100</xdr:colOff>
      <xdr:row>79</xdr:row>
      <xdr:rowOff>136092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127219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30499</xdr:rowOff>
    </xdr:from>
    <xdr:to>
      <xdr:col>46</xdr:col>
      <xdr:colOff>38100</xdr:colOff>
      <xdr:row>79</xdr:row>
      <xdr:rowOff>132099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123226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47741</xdr:rowOff>
    </xdr:from>
    <xdr:to>
      <xdr:col>41</xdr:col>
      <xdr:colOff>101600</xdr:colOff>
      <xdr:row>79</xdr:row>
      <xdr:rowOff>149341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140468</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04333" y="13685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45717</xdr:rowOff>
    </xdr:from>
    <xdr:to>
      <xdr:col>36</xdr:col>
      <xdr:colOff>165100</xdr:colOff>
      <xdr:row>79</xdr:row>
      <xdr:rowOff>147317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138444</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82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73368</xdr:rowOff>
    </xdr:from>
    <xdr:to>
      <xdr:col>55</xdr:col>
      <xdr:colOff>0</xdr:colOff>
      <xdr:row>98</xdr:row>
      <xdr:rowOff>91109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75468"/>
          <a:ext cx="838200" cy="1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151637</xdr:rowOff>
    </xdr:from>
    <xdr:to>
      <xdr:col>50</xdr:col>
      <xdr:colOff>114300</xdr:colOff>
      <xdr:row>98</xdr:row>
      <xdr:rowOff>73368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82287"/>
          <a:ext cx="889000" cy="9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78409</xdr:rowOff>
    </xdr:from>
    <xdr:to>
      <xdr:col>45</xdr:col>
      <xdr:colOff>177800</xdr:colOff>
      <xdr:row>97</xdr:row>
      <xdr:rowOff>151637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37609"/>
          <a:ext cx="889000" cy="24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166585</xdr:rowOff>
    </xdr:from>
    <xdr:to>
      <xdr:col>41</xdr:col>
      <xdr:colOff>50800</xdr:colOff>
      <xdr:row>96</xdr:row>
      <xdr:rowOff>78409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54335"/>
          <a:ext cx="889000" cy="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40309</xdr:rowOff>
    </xdr:from>
    <xdr:to>
      <xdr:col>55</xdr:col>
      <xdr:colOff>50800</xdr:colOff>
      <xdr:row>98</xdr:row>
      <xdr:rowOff>141909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126686</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5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22568</xdr:rowOff>
    </xdr:from>
    <xdr:to>
      <xdr:col>50</xdr:col>
      <xdr:colOff>165100</xdr:colOff>
      <xdr:row>98</xdr:row>
      <xdr:rowOff>124168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115295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100837</xdr:rowOff>
    </xdr:from>
    <xdr:to>
      <xdr:col>46</xdr:col>
      <xdr:colOff>38100</xdr:colOff>
      <xdr:row>98</xdr:row>
      <xdr:rowOff>30987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22114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27609</xdr:rowOff>
    </xdr:from>
    <xdr:to>
      <xdr:col>41</xdr:col>
      <xdr:colOff>101600</xdr:colOff>
      <xdr:row>96</xdr:row>
      <xdr:rowOff>129209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145736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115785</xdr:rowOff>
    </xdr:from>
    <xdr:to>
      <xdr:col>36</xdr:col>
      <xdr:colOff>165100</xdr:colOff>
      <xdr:row>96</xdr:row>
      <xdr:rowOff>45935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62462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7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65862</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52412"/>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15062</xdr:rowOff>
    </xdr:from>
    <xdr:to>
      <xdr:col>67</xdr:col>
      <xdr:colOff>101600</xdr:colOff>
      <xdr:row>39</xdr:row>
      <xdr:rowOff>116662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107789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93942</xdr:rowOff>
    </xdr:from>
    <xdr:to>
      <xdr:col>85</xdr:col>
      <xdr:colOff>127000</xdr:colOff>
      <xdr:row>76</xdr:row>
      <xdr:rowOff>94990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24142"/>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94990</xdr:rowOff>
    </xdr:from>
    <xdr:to>
      <xdr:col>81</xdr:col>
      <xdr:colOff>50800</xdr:colOff>
      <xdr:row>76</xdr:row>
      <xdr:rowOff>111925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25190"/>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111925</xdr:rowOff>
    </xdr:from>
    <xdr:to>
      <xdr:col>76</xdr:col>
      <xdr:colOff>114300</xdr:colOff>
      <xdr:row>76</xdr:row>
      <xdr:rowOff>143739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42125"/>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143739</xdr:rowOff>
    </xdr:from>
    <xdr:to>
      <xdr:col>71</xdr:col>
      <xdr:colOff>177800</xdr:colOff>
      <xdr:row>77</xdr:row>
      <xdr:rowOff>82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73939"/>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43142</xdr:rowOff>
    </xdr:from>
    <xdr:to>
      <xdr:col>85</xdr:col>
      <xdr:colOff>177800</xdr:colOff>
      <xdr:row>76</xdr:row>
      <xdr:rowOff>144742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21569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44190</xdr:rowOff>
    </xdr:from>
    <xdr:to>
      <xdr:col>81</xdr:col>
      <xdr:colOff>101600</xdr:colOff>
      <xdr:row>76</xdr:row>
      <xdr:rowOff>145790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136917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61125</xdr:rowOff>
    </xdr:from>
    <xdr:to>
      <xdr:col>76</xdr:col>
      <xdr:colOff>165100</xdr:colOff>
      <xdr:row>76</xdr:row>
      <xdr:rowOff>162725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153852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92939</xdr:rowOff>
    </xdr:from>
    <xdr:to>
      <xdr:col>72</xdr:col>
      <xdr:colOff>38100</xdr:colOff>
      <xdr:row>77</xdr:row>
      <xdr:rowOff>23089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14216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120732</xdr:rowOff>
    </xdr:from>
    <xdr:to>
      <xdr:col>67</xdr:col>
      <xdr:colOff>101600</xdr:colOff>
      <xdr:row>77</xdr:row>
      <xdr:rowOff>50882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42009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53267</xdr:rowOff>
    </xdr:from>
    <xdr:to>
      <xdr:col>85</xdr:col>
      <xdr:colOff>127000</xdr:colOff>
      <xdr:row>98</xdr:row>
      <xdr:rowOff>72785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55367"/>
          <a:ext cx="8382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53267</xdr:rowOff>
    </xdr:from>
    <xdr:to>
      <xdr:col>81</xdr:col>
      <xdr:colOff>50800</xdr:colOff>
      <xdr:row>98</xdr:row>
      <xdr:rowOff>67636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55367"/>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99805</xdr:rowOff>
    </xdr:from>
    <xdr:to>
      <xdr:col>76</xdr:col>
      <xdr:colOff>114300</xdr:colOff>
      <xdr:row>98</xdr:row>
      <xdr:rowOff>67636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730455"/>
          <a:ext cx="889000" cy="1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99805</xdr:rowOff>
    </xdr:from>
    <xdr:to>
      <xdr:col>71</xdr:col>
      <xdr:colOff>177800</xdr:colOff>
      <xdr:row>98</xdr:row>
      <xdr:rowOff>41109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30455"/>
          <a:ext cx="889000" cy="1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21985</xdr:rowOff>
    </xdr:from>
    <xdr:to>
      <xdr:col>85</xdr:col>
      <xdr:colOff>177800</xdr:colOff>
      <xdr:row>98</xdr:row>
      <xdr:rowOff>123585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110990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2467</xdr:rowOff>
    </xdr:from>
    <xdr:to>
      <xdr:col>81</xdr:col>
      <xdr:colOff>101600</xdr:colOff>
      <xdr:row>98</xdr:row>
      <xdr:rowOff>104067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95194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9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16836</xdr:rowOff>
    </xdr:from>
    <xdr:to>
      <xdr:col>76</xdr:col>
      <xdr:colOff>165100</xdr:colOff>
      <xdr:row>98</xdr:row>
      <xdr:rowOff>118436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109563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9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49005</xdr:rowOff>
    </xdr:from>
    <xdr:to>
      <xdr:col>72</xdr:col>
      <xdr:colOff>38100</xdr:colOff>
      <xdr:row>97</xdr:row>
      <xdr:rowOff>150605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167132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5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161759</xdr:rowOff>
    </xdr:from>
    <xdr:to>
      <xdr:col>67</xdr:col>
      <xdr:colOff>101600</xdr:colOff>
      <xdr:row>98</xdr:row>
      <xdr:rowOff>91909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9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108436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6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157074</xdr:rowOff>
    </xdr:from>
    <xdr:to>
      <xdr:col>116</xdr:col>
      <xdr:colOff>63500</xdr:colOff>
      <xdr:row>36</xdr:row>
      <xdr:rowOff>132766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157824"/>
          <a:ext cx="838200" cy="1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88722</xdr:rowOff>
    </xdr:from>
    <xdr:to>
      <xdr:col>111</xdr:col>
      <xdr:colOff>177800</xdr:colOff>
      <xdr:row>36</xdr:row>
      <xdr:rowOff>132766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260922"/>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88722</xdr:rowOff>
    </xdr:from>
    <xdr:to>
      <xdr:col>107</xdr:col>
      <xdr:colOff>50800</xdr:colOff>
      <xdr:row>37</xdr:row>
      <xdr:rowOff>711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260922"/>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159207</xdr:rowOff>
    </xdr:from>
    <xdr:to>
      <xdr:col>102</xdr:col>
      <xdr:colOff>114300</xdr:colOff>
      <xdr:row>37</xdr:row>
      <xdr:rowOff>711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159957"/>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106274</xdr:rowOff>
    </xdr:from>
    <xdr:to>
      <xdr:col>116</xdr:col>
      <xdr:colOff>114300</xdr:colOff>
      <xdr:row>36</xdr:row>
      <xdr:rowOff>36424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10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129151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9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81966</xdr:rowOff>
    </xdr:from>
    <xdr:to>
      <xdr:col>112</xdr:col>
      <xdr:colOff>38100</xdr:colOff>
      <xdr:row>37</xdr:row>
      <xdr:rowOff>12116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2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28643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02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37922</xdr:rowOff>
    </xdr:from>
    <xdr:to>
      <xdr:col>107</xdr:col>
      <xdr:colOff>101600</xdr:colOff>
      <xdr:row>36</xdr:row>
      <xdr:rowOff>139522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2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156049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98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121361</xdr:rowOff>
    </xdr:from>
    <xdr:to>
      <xdr:col>102</xdr:col>
      <xdr:colOff>165100</xdr:colOff>
      <xdr:row>37</xdr:row>
      <xdr:rowOff>51511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68038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108407</xdr:rowOff>
    </xdr:from>
    <xdr:to>
      <xdr:col>98</xdr:col>
      <xdr:colOff>38100</xdr:colOff>
      <xdr:row>36</xdr:row>
      <xdr:rowOff>38557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1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55084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88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84379</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9171229"/>
          <a:ext cx="1269" cy="79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31056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9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84379</xdr:rowOff>
    </xdr:from>
    <xdr:to>
      <xdr:col>116</xdr:col>
      <xdr:colOff>152400</xdr:colOff>
      <xdr:row>53</xdr:row>
      <xdr:rowOff>84379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17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142443</xdr:rowOff>
    </xdr:from>
    <xdr:to>
      <xdr:col>116</xdr:col>
      <xdr:colOff>63500</xdr:colOff>
      <xdr:row>55</xdr:row>
      <xdr:rowOff>142901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57219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167739</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68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17862</xdr:rowOff>
    </xdr:from>
    <xdr:to>
      <xdr:col>116</xdr:col>
      <xdr:colOff>114300</xdr:colOff>
      <xdr:row>57</xdr:row>
      <xdr:rowOff>119462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142901</xdr:rowOff>
    </xdr:from>
    <xdr:to>
      <xdr:col>111</xdr:col>
      <xdr:colOff>177800</xdr:colOff>
      <xdr:row>55</xdr:row>
      <xdr:rowOff>146615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572651"/>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127247</xdr:rowOff>
    </xdr:from>
    <xdr:to>
      <xdr:col>112</xdr:col>
      <xdr:colOff>38100</xdr:colOff>
      <xdr:row>57</xdr:row>
      <xdr:rowOff>57397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2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2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143814</xdr:rowOff>
    </xdr:from>
    <xdr:to>
      <xdr:col>107</xdr:col>
      <xdr:colOff>50800</xdr:colOff>
      <xdr:row>55</xdr:row>
      <xdr:rowOff>146615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573564"/>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170967</xdr:rowOff>
    </xdr:from>
    <xdr:to>
      <xdr:col>107</xdr:col>
      <xdr:colOff>101600</xdr:colOff>
      <xdr:row>57</xdr:row>
      <xdr:rowOff>101117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92244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6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50489</xdr:rowOff>
    </xdr:from>
    <xdr:to>
      <xdr:col>102</xdr:col>
      <xdr:colOff>114300</xdr:colOff>
      <xdr:row>55</xdr:row>
      <xdr:rowOff>143814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8794439"/>
          <a:ext cx="889000" cy="77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164909</xdr:rowOff>
    </xdr:from>
    <xdr:to>
      <xdr:col>102</xdr:col>
      <xdr:colOff>165100</xdr:colOff>
      <xdr:row>57</xdr:row>
      <xdr:rowOff>95059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76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86186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85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164738</xdr:rowOff>
    </xdr:from>
    <xdr:to>
      <xdr:col>98</xdr:col>
      <xdr:colOff>38100</xdr:colOff>
      <xdr:row>57</xdr:row>
      <xdr:rowOff>94888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86015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91643</xdr:rowOff>
    </xdr:from>
    <xdr:to>
      <xdr:col>116</xdr:col>
      <xdr:colOff>114300</xdr:colOff>
      <xdr:row>56</xdr:row>
      <xdr:rowOff>21793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5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114520</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37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92101</xdr:rowOff>
    </xdr:from>
    <xdr:to>
      <xdr:col>112</xdr:col>
      <xdr:colOff>38100</xdr:colOff>
      <xdr:row>56</xdr:row>
      <xdr:rowOff>22251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5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38778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2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95815</xdr:rowOff>
    </xdr:from>
    <xdr:to>
      <xdr:col>107</xdr:col>
      <xdr:colOff>101600</xdr:colOff>
      <xdr:row>56</xdr:row>
      <xdr:rowOff>25965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5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42492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3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93014</xdr:rowOff>
    </xdr:from>
    <xdr:to>
      <xdr:col>102</xdr:col>
      <xdr:colOff>165100</xdr:colOff>
      <xdr:row>56</xdr:row>
      <xdr:rowOff>23164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5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39691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29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171139</xdr:rowOff>
    </xdr:from>
    <xdr:to>
      <xdr:col>98</xdr:col>
      <xdr:colOff>38100</xdr:colOff>
      <xdr:row>51</xdr:row>
      <xdr:rowOff>101289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874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117816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851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68926</xdr:rowOff>
    </xdr:from>
    <xdr:to>
      <xdr:col>116</xdr:col>
      <xdr:colOff>63500</xdr:colOff>
      <xdr:row>77</xdr:row>
      <xdr:rowOff>80080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70576"/>
          <a:ext cx="8382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80080</xdr:rowOff>
    </xdr:from>
    <xdr:to>
      <xdr:col>111</xdr:col>
      <xdr:colOff>177800</xdr:colOff>
      <xdr:row>77</xdr:row>
      <xdr:rowOff>87190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81730"/>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87190</xdr:rowOff>
    </xdr:from>
    <xdr:to>
      <xdr:col>107</xdr:col>
      <xdr:colOff>50800</xdr:colOff>
      <xdr:row>77</xdr:row>
      <xdr:rowOff>139357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88840"/>
          <a:ext cx="889000" cy="5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139357</xdr:rowOff>
    </xdr:from>
    <xdr:to>
      <xdr:col>102</xdr:col>
      <xdr:colOff>114300</xdr:colOff>
      <xdr:row>77</xdr:row>
      <xdr:rowOff>140294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41007"/>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18126</xdr:rowOff>
    </xdr:from>
    <xdr:to>
      <xdr:col>116</xdr:col>
      <xdr:colOff>114300</xdr:colOff>
      <xdr:row>77</xdr:row>
      <xdr:rowOff>119726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168003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29280</xdr:rowOff>
    </xdr:from>
    <xdr:to>
      <xdr:col>112</xdr:col>
      <xdr:colOff>38100</xdr:colOff>
      <xdr:row>77</xdr:row>
      <xdr:rowOff>130880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122007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36390</xdr:rowOff>
    </xdr:from>
    <xdr:to>
      <xdr:col>107</xdr:col>
      <xdr:colOff>101600</xdr:colOff>
      <xdr:row>77</xdr:row>
      <xdr:rowOff>137990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129117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88557</xdr:rowOff>
    </xdr:from>
    <xdr:to>
      <xdr:col>102</xdr:col>
      <xdr:colOff>165100</xdr:colOff>
      <xdr:row>78</xdr:row>
      <xdr:rowOff>18707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9834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8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89494</xdr:rowOff>
    </xdr:from>
    <xdr:to>
      <xdr:col>98</xdr:col>
      <xdr:colOff>38100</xdr:colOff>
      <xdr:row>78</xdr:row>
      <xdr:rowOff>19644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9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10771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8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「物件費」は、全国平均及び栃木県平均、類似団体平均を上回っている。前年度と比較すると住民一人あたり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10,282</a:t>
          </a:r>
          <a:r>
            <a:rPr kumimoji="1" lang="ja-JP" altLang="en-US" sz="1300">
              <a:latin typeface="ＭＳ Ｐゴシック" panose="020B0600070205080204" pitchFamily="50" charset="-128"/>
              <a:ea typeface="ＭＳ Ｐゴシック" panose="020B0600070205080204" pitchFamily="50" charset="-128"/>
            </a:rPr>
            <a:t>円の増となっており、主な増加要因は教育情報ネットワーク構築事業費の増によるものである。</a:t>
          </a:r>
        </a:p>
        <a:p>
          <a:r>
            <a:rPr kumimoji="1" lang="ja-JP" altLang="en-US" sz="1300">
              <a:latin typeface="ＭＳ Ｐゴシック" panose="020B0600070205080204" pitchFamily="50" charset="-128"/>
              <a:ea typeface="ＭＳ Ｐゴシック" panose="020B0600070205080204" pitchFamily="50" charset="-128"/>
            </a:rPr>
            <a:t>「扶助費」は、前年度と比較し住民一人あたり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9,087</a:t>
          </a:r>
          <a:r>
            <a:rPr kumimoji="1" lang="ja-JP" altLang="en-US" sz="1300">
              <a:latin typeface="ＭＳ Ｐゴシック" panose="020B0600070205080204" pitchFamily="50" charset="-128"/>
              <a:ea typeface="ＭＳ Ｐゴシック" panose="020B0600070205080204" pitchFamily="50" charset="-128"/>
            </a:rPr>
            <a:t>円増加している。主な増加要因は、物価高騰対応重点支援給付金給付事業費の増加によるものである。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「普通建設事業費（うち新規事業）」は、主に都市再生整備計画事業（前年度繰越明許費分）（街区公園３号整備工事）が終了したため減少した。</a:t>
          </a:r>
        </a:p>
        <a:p>
          <a:r>
            <a:rPr kumimoji="1" lang="ja-JP" altLang="en-US" sz="1300">
              <a:latin typeface="ＭＳ Ｐゴシック" panose="020B0600070205080204" pitchFamily="50" charset="-128"/>
              <a:ea typeface="ＭＳ Ｐゴシック" panose="020B0600070205080204" pitchFamily="50" charset="-128"/>
            </a:rPr>
            <a:t>「投資及び出資金」は、前年度比で住民一人あたり</a:t>
          </a:r>
          <a:r>
            <a:rPr kumimoji="1" lang="en-US" altLang="ja-JP" sz="1300">
              <a:latin typeface="ＭＳ Ｐゴシック" panose="020B0600070205080204" pitchFamily="50" charset="-128"/>
              <a:ea typeface="ＭＳ Ｐゴシック" panose="020B0600070205080204" pitchFamily="50" charset="-128"/>
            </a:rPr>
            <a:t>1,931</a:t>
          </a:r>
          <a:r>
            <a:rPr kumimoji="1" lang="ja-JP" altLang="en-US" sz="1300">
              <a:latin typeface="ＭＳ Ｐゴシック" panose="020B0600070205080204" pitchFamily="50" charset="-128"/>
              <a:ea typeface="ＭＳ Ｐゴシック" panose="020B0600070205080204" pitchFamily="50" charset="-128"/>
            </a:rPr>
            <a:t>円の増である。町が１００％出資して設立した「株式会社元気あっぷ」への出資金などが増加要因である。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28,770
28,292
70.87
11,639,906
11,055,044
418,732
7,225,795
6,693,739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44015</xdr:rowOff>
    </xdr:from>
    <xdr:to>
      <xdr:col>24</xdr:col>
      <xdr:colOff>63500</xdr:colOff>
      <xdr:row>37</xdr:row>
      <xdr:rowOff>54138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87665"/>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3520</xdr:rowOff>
    </xdr:from>
    <xdr:to>
      <xdr:col>19</xdr:col>
      <xdr:colOff>177800</xdr:colOff>
      <xdr:row>37</xdr:row>
      <xdr:rowOff>54138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4717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63609</xdr:rowOff>
    </xdr:from>
    <xdr:to>
      <xdr:col>15</xdr:col>
      <xdr:colOff>50800</xdr:colOff>
      <xdr:row>37</xdr:row>
      <xdr:rowOff>3520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35809"/>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43688</xdr:rowOff>
    </xdr:from>
    <xdr:to>
      <xdr:col>10</xdr:col>
      <xdr:colOff>114300</xdr:colOff>
      <xdr:row>36</xdr:row>
      <xdr:rowOff>63609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1588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164665</xdr:rowOff>
    </xdr:from>
    <xdr:to>
      <xdr:col>24</xdr:col>
      <xdr:colOff>114300</xdr:colOff>
      <xdr:row>37</xdr:row>
      <xdr:rowOff>94815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3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143092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1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3338</xdr:rowOff>
    </xdr:from>
    <xdr:to>
      <xdr:col>20</xdr:col>
      <xdr:colOff>38100</xdr:colOff>
      <xdr:row>37</xdr:row>
      <xdr:rowOff>104938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96065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124170</xdr:rowOff>
    </xdr:from>
    <xdr:to>
      <xdr:col>15</xdr:col>
      <xdr:colOff>101600</xdr:colOff>
      <xdr:row>37</xdr:row>
      <xdr:rowOff>54320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45447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8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12809</xdr:rowOff>
    </xdr:from>
    <xdr:to>
      <xdr:col>10</xdr:col>
      <xdr:colOff>165100</xdr:colOff>
      <xdr:row>36</xdr:row>
      <xdr:rowOff>114409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105536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7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164338</xdr:rowOff>
    </xdr:from>
    <xdr:to>
      <xdr:col>6</xdr:col>
      <xdr:colOff>38100</xdr:colOff>
      <xdr:row>36</xdr:row>
      <xdr:rowOff>94488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85615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11933</xdr:rowOff>
    </xdr:from>
    <xdr:to>
      <xdr:col>24</xdr:col>
      <xdr:colOff>63500</xdr:colOff>
      <xdr:row>58</xdr:row>
      <xdr:rowOff>14639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6033"/>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11933</xdr:rowOff>
    </xdr:from>
    <xdr:to>
      <xdr:col>19</xdr:col>
      <xdr:colOff>177800</xdr:colOff>
      <xdr:row>58</xdr:row>
      <xdr:rowOff>19897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6033"/>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126395</xdr:rowOff>
    </xdr:from>
    <xdr:to>
      <xdr:col>15</xdr:col>
      <xdr:colOff>50800</xdr:colOff>
      <xdr:row>58</xdr:row>
      <xdr:rowOff>19897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9045"/>
          <a:ext cx="889000" cy="6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124582</xdr:rowOff>
    </xdr:from>
    <xdr:to>
      <xdr:col>10</xdr:col>
      <xdr:colOff>114300</xdr:colOff>
      <xdr:row>57</xdr:row>
      <xdr:rowOff>126395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5782"/>
          <a:ext cx="889000" cy="17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135289</xdr:rowOff>
    </xdr:from>
    <xdr:to>
      <xdr:col>24</xdr:col>
      <xdr:colOff>114300</xdr:colOff>
      <xdr:row>58</xdr:row>
      <xdr:rowOff>65439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50216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132583</xdr:rowOff>
    </xdr:from>
    <xdr:to>
      <xdr:col>20</xdr:col>
      <xdr:colOff>38100</xdr:colOff>
      <xdr:row>58</xdr:row>
      <xdr:rowOff>62733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53860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140547</xdr:rowOff>
    </xdr:from>
    <xdr:to>
      <xdr:col>15</xdr:col>
      <xdr:colOff>101600</xdr:colOff>
      <xdr:row>58</xdr:row>
      <xdr:rowOff>70697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61824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75595</xdr:rowOff>
    </xdr:from>
    <xdr:to>
      <xdr:col>10</xdr:col>
      <xdr:colOff>165100</xdr:colOff>
      <xdr:row>58</xdr:row>
      <xdr:rowOff>5745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168322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73782</xdr:rowOff>
    </xdr:from>
    <xdr:to>
      <xdr:col>6</xdr:col>
      <xdr:colOff>38100</xdr:colOff>
      <xdr:row>57</xdr:row>
      <xdr:rowOff>3932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166509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6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160568</xdr:rowOff>
    </xdr:from>
    <xdr:to>
      <xdr:col>24</xdr:col>
      <xdr:colOff>63500</xdr:colOff>
      <xdr:row>77</xdr:row>
      <xdr:rowOff>155017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0768"/>
          <a:ext cx="838200" cy="16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155017</xdr:rowOff>
    </xdr:from>
    <xdr:to>
      <xdr:col>19</xdr:col>
      <xdr:colOff>177800</xdr:colOff>
      <xdr:row>78</xdr:row>
      <xdr:rowOff>117908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56667"/>
          <a:ext cx="889000" cy="1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94546</xdr:rowOff>
    </xdr:from>
    <xdr:to>
      <xdr:col>15</xdr:col>
      <xdr:colOff>50800</xdr:colOff>
      <xdr:row>78</xdr:row>
      <xdr:rowOff>117908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96196"/>
          <a:ext cx="889000" cy="19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94546</xdr:rowOff>
    </xdr:from>
    <xdr:to>
      <xdr:col>10</xdr:col>
      <xdr:colOff>114300</xdr:colOff>
      <xdr:row>79</xdr:row>
      <xdr:rowOff>101938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6196"/>
          <a:ext cx="889000" cy="3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109768</xdr:rowOff>
    </xdr:from>
    <xdr:to>
      <xdr:col>24</xdr:col>
      <xdr:colOff>114300</xdr:colOff>
      <xdr:row>77</xdr:row>
      <xdr:rowOff>39918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88195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104217</xdr:rowOff>
    </xdr:from>
    <xdr:to>
      <xdr:col>20</xdr:col>
      <xdr:colOff>38100</xdr:colOff>
      <xdr:row>78</xdr:row>
      <xdr:rowOff>34367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25494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67108</xdr:rowOff>
    </xdr:from>
    <xdr:to>
      <xdr:col>15</xdr:col>
      <xdr:colOff>101600</xdr:colOff>
      <xdr:row>78</xdr:row>
      <xdr:rowOff>168708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159835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3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43746</xdr:rowOff>
    </xdr:from>
    <xdr:to>
      <xdr:col>10</xdr:col>
      <xdr:colOff>165100</xdr:colOff>
      <xdr:row>77</xdr:row>
      <xdr:rowOff>145346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136473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51138</xdr:rowOff>
    </xdr:from>
    <xdr:to>
      <xdr:col>6</xdr:col>
      <xdr:colOff>38100</xdr:colOff>
      <xdr:row>79</xdr:row>
      <xdr:rowOff>152738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143865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8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13807</xdr:rowOff>
    </xdr:from>
    <xdr:to>
      <xdr:col>24</xdr:col>
      <xdr:colOff>63500</xdr:colOff>
      <xdr:row>98</xdr:row>
      <xdr:rowOff>29809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1590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35361</xdr:rowOff>
    </xdr:from>
    <xdr:to>
      <xdr:col>19</xdr:col>
      <xdr:colOff>177800</xdr:colOff>
      <xdr:row>98</xdr:row>
      <xdr:rowOff>13807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66011"/>
          <a:ext cx="889000" cy="14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35361</xdr:rowOff>
    </xdr:from>
    <xdr:to>
      <xdr:col>15</xdr:col>
      <xdr:colOff>50800</xdr:colOff>
      <xdr:row>97</xdr:row>
      <xdr:rowOff>154820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66011"/>
          <a:ext cx="889000" cy="1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154820</xdr:rowOff>
    </xdr:from>
    <xdr:to>
      <xdr:col>10</xdr:col>
      <xdr:colOff>114300</xdr:colOff>
      <xdr:row>98</xdr:row>
      <xdr:rowOff>119911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85470"/>
          <a:ext cx="889000" cy="13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150459</xdr:rowOff>
    </xdr:from>
    <xdr:to>
      <xdr:col>24</xdr:col>
      <xdr:colOff>114300</xdr:colOff>
      <xdr:row>98</xdr:row>
      <xdr:rowOff>80609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65386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134457</xdr:rowOff>
    </xdr:from>
    <xdr:to>
      <xdr:col>20</xdr:col>
      <xdr:colOff>38100</xdr:colOff>
      <xdr:row>98</xdr:row>
      <xdr:rowOff>64607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55734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5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156011</xdr:rowOff>
    </xdr:from>
    <xdr:to>
      <xdr:col>15</xdr:col>
      <xdr:colOff>101600</xdr:colOff>
      <xdr:row>97</xdr:row>
      <xdr:rowOff>86161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0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104020</xdr:rowOff>
    </xdr:from>
    <xdr:to>
      <xdr:col>10</xdr:col>
      <xdr:colOff>165100</xdr:colOff>
      <xdr:row>98</xdr:row>
      <xdr:rowOff>34170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25297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69111</xdr:rowOff>
    </xdr:from>
    <xdr:to>
      <xdr:col>6</xdr:col>
      <xdr:colOff>38100</xdr:colOff>
      <xdr:row>98</xdr:row>
      <xdr:rowOff>170711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7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161838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1016</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875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151130</xdr:rowOff>
    </xdr:from>
    <xdr:to>
      <xdr:col>41</xdr:col>
      <xdr:colOff>50800</xdr:colOff>
      <xdr:row>39</xdr:row>
      <xdr:rowOff>1016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6623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121666</xdr:rowOff>
    </xdr:from>
    <xdr:to>
      <xdr:col>41</xdr:col>
      <xdr:colOff>101600</xdr:colOff>
      <xdr:row>39</xdr:row>
      <xdr:rowOff>51816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42943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100330</xdr:rowOff>
    </xdr:from>
    <xdr:to>
      <xdr:col>36</xdr:col>
      <xdr:colOff>165100</xdr:colOff>
      <xdr:row>39</xdr:row>
      <xdr:rowOff>30480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21607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146424</xdr:rowOff>
    </xdr:from>
    <xdr:to>
      <xdr:col>55</xdr:col>
      <xdr:colOff>0</xdr:colOff>
      <xdr:row>57</xdr:row>
      <xdr:rowOff>163437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19074"/>
          <a:ext cx="838200" cy="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73768</xdr:rowOff>
    </xdr:from>
    <xdr:to>
      <xdr:col>50</xdr:col>
      <xdr:colOff>114300</xdr:colOff>
      <xdr:row>57</xdr:row>
      <xdr:rowOff>146424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46418"/>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37116</xdr:rowOff>
    </xdr:from>
    <xdr:to>
      <xdr:col>45</xdr:col>
      <xdr:colOff>177800</xdr:colOff>
      <xdr:row>57</xdr:row>
      <xdr:rowOff>73768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38316"/>
          <a:ext cx="889000" cy="2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37116</xdr:rowOff>
    </xdr:from>
    <xdr:to>
      <xdr:col>41</xdr:col>
      <xdr:colOff>50800</xdr:colOff>
      <xdr:row>57</xdr:row>
      <xdr:rowOff>84589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38316"/>
          <a:ext cx="889000" cy="2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112637</xdr:rowOff>
    </xdr:from>
    <xdr:to>
      <xdr:col>55</xdr:col>
      <xdr:colOff>50800</xdr:colOff>
      <xdr:row>58</xdr:row>
      <xdr:rowOff>42787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91064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95624</xdr:rowOff>
    </xdr:from>
    <xdr:to>
      <xdr:col>50</xdr:col>
      <xdr:colOff>165100</xdr:colOff>
      <xdr:row>58</xdr:row>
      <xdr:rowOff>25774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22968</xdr:rowOff>
    </xdr:from>
    <xdr:to>
      <xdr:col>46</xdr:col>
      <xdr:colOff>38100</xdr:colOff>
      <xdr:row>57</xdr:row>
      <xdr:rowOff>124568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115695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157766</xdr:rowOff>
    </xdr:from>
    <xdr:to>
      <xdr:col>41</xdr:col>
      <xdr:colOff>101600</xdr:colOff>
      <xdr:row>56</xdr:row>
      <xdr:rowOff>87916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104443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6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33789</xdr:rowOff>
    </xdr:from>
    <xdr:to>
      <xdr:col>36</xdr:col>
      <xdr:colOff>165100</xdr:colOff>
      <xdr:row>57</xdr:row>
      <xdr:rowOff>135389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126516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140364</xdr:rowOff>
    </xdr:from>
    <xdr:to>
      <xdr:col>55</xdr:col>
      <xdr:colOff>0</xdr:colOff>
      <xdr:row>77</xdr:row>
      <xdr:rowOff>3271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70564"/>
          <a:ext cx="838200" cy="3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140364</xdr:rowOff>
    </xdr:from>
    <xdr:to>
      <xdr:col>50</xdr:col>
      <xdr:colOff>114300</xdr:colOff>
      <xdr:row>77</xdr:row>
      <xdr:rowOff>86139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70564"/>
          <a:ext cx="889000" cy="11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86139</xdr:rowOff>
    </xdr:from>
    <xdr:to>
      <xdr:col>45</xdr:col>
      <xdr:colOff>177800</xdr:colOff>
      <xdr:row>77</xdr:row>
      <xdr:rowOff>104222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87789"/>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129481</xdr:rowOff>
    </xdr:from>
    <xdr:to>
      <xdr:col>41</xdr:col>
      <xdr:colOff>50800</xdr:colOff>
      <xdr:row>77</xdr:row>
      <xdr:rowOff>104222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88231"/>
          <a:ext cx="889000" cy="3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123921</xdr:rowOff>
    </xdr:from>
    <xdr:to>
      <xdr:col>55</xdr:col>
      <xdr:colOff>50800</xdr:colOff>
      <xdr:row>77</xdr:row>
      <xdr:rowOff>54071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102348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89564</xdr:rowOff>
    </xdr:from>
    <xdr:to>
      <xdr:col>50</xdr:col>
      <xdr:colOff>165100</xdr:colOff>
      <xdr:row>77</xdr:row>
      <xdr:rowOff>19714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35339</xdr:rowOff>
    </xdr:from>
    <xdr:to>
      <xdr:col>46</xdr:col>
      <xdr:colOff>38100</xdr:colOff>
      <xdr:row>77</xdr:row>
      <xdr:rowOff>136939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2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53422</xdr:rowOff>
    </xdr:from>
    <xdr:to>
      <xdr:col>41</xdr:col>
      <xdr:colOff>101600</xdr:colOff>
      <xdr:row>77</xdr:row>
      <xdr:rowOff>155022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146149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78681</xdr:rowOff>
    </xdr:from>
    <xdr:to>
      <xdr:col>36</xdr:col>
      <xdr:colOff>165100</xdr:colOff>
      <xdr:row>76</xdr:row>
      <xdr:rowOff>8830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374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25358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74282</xdr:rowOff>
    </xdr:from>
    <xdr:to>
      <xdr:col>55</xdr:col>
      <xdr:colOff>0</xdr:colOff>
      <xdr:row>98</xdr:row>
      <xdr:rowOff>112497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76382"/>
          <a:ext cx="8382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45765</xdr:rowOff>
    </xdr:from>
    <xdr:to>
      <xdr:col>50</xdr:col>
      <xdr:colOff>114300</xdr:colOff>
      <xdr:row>98</xdr:row>
      <xdr:rowOff>112497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47865"/>
          <a:ext cx="889000" cy="6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45765</xdr:rowOff>
    </xdr:from>
    <xdr:to>
      <xdr:col>45</xdr:col>
      <xdr:colOff>177800</xdr:colOff>
      <xdr:row>98</xdr:row>
      <xdr:rowOff>49861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47865"/>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25419</xdr:rowOff>
    </xdr:from>
    <xdr:to>
      <xdr:col>41</xdr:col>
      <xdr:colOff>50800</xdr:colOff>
      <xdr:row>98</xdr:row>
      <xdr:rowOff>49861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27519"/>
          <a:ext cx="889000" cy="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23482</xdr:rowOff>
    </xdr:from>
    <xdr:to>
      <xdr:col>55</xdr:col>
      <xdr:colOff>50800</xdr:colOff>
      <xdr:row>98</xdr:row>
      <xdr:rowOff>125082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109859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61697</xdr:rowOff>
    </xdr:from>
    <xdr:to>
      <xdr:col>50</xdr:col>
      <xdr:colOff>165100</xdr:colOff>
      <xdr:row>98</xdr:row>
      <xdr:rowOff>163297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154424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166415</xdr:rowOff>
    </xdr:from>
    <xdr:to>
      <xdr:col>46</xdr:col>
      <xdr:colOff>38100</xdr:colOff>
      <xdr:row>98</xdr:row>
      <xdr:rowOff>96565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8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170511</xdr:rowOff>
    </xdr:from>
    <xdr:to>
      <xdr:col>41</xdr:col>
      <xdr:colOff>101600</xdr:colOff>
      <xdr:row>98</xdr:row>
      <xdr:rowOff>100661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91788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146069</xdr:rowOff>
    </xdr:from>
    <xdr:to>
      <xdr:col>36</xdr:col>
      <xdr:colOff>165100</xdr:colOff>
      <xdr:row>98</xdr:row>
      <xdr:rowOff>76219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67346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86132</xdr:rowOff>
    </xdr:from>
    <xdr:to>
      <xdr:col>85</xdr:col>
      <xdr:colOff>127000</xdr:colOff>
      <xdr:row>37</xdr:row>
      <xdr:rowOff>90284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29782"/>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72263</xdr:rowOff>
    </xdr:from>
    <xdr:to>
      <xdr:col>81</xdr:col>
      <xdr:colOff>50800</xdr:colOff>
      <xdr:row>37</xdr:row>
      <xdr:rowOff>86132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15913"/>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72263</xdr:rowOff>
    </xdr:from>
    <xdr:to>
      <xdr:col>76</xdr:col>
      <xdr:colOff>114300</xdr:colOff>
      <xdr:row>37</xdr:row>
      <xdr:rowOff>126365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1591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53213</xdr:rowOff>
    </xdr:from>
    <xdr:to>
      <xdr:col>71</xdr:col>
      <xdr:colOff>177800</xdr:colOff>
      <xdr:row>37</xdr:row>
      <xdr:rowOff>126365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053963"/>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39484</xdr:rowOff>
    </xdr:from>
    <xdr:to>
      <xdr:col>85</xdr:col>
      <xdr:colOff>177800</xdr:colOff>
      <xdr:row>37</xdr:row>
      <xdr:rowOff>141084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17911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6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35332</xdr:rowOff>
    </xdr:from>
    <xdr:to>
      <xdr:col>81</xdr:col>
      <xdr:colOff>101600</xdr:colOff>
      <xdr:row>37</xdr:row>
      <xdr:rowOff>136932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128058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21463</xdr:rowOff>
    </xdr:from>
    <xdr:to>
      <xdr:col>76</xdr:col>
      <xdr:colOff>165100</xdr:colOff>
      <xdr:row>37</xdr:row>
      <xdr:rowOff>123063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114190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75565</xdr:rowOff>
    </xdr:from>
    <xdr:to>
      <xdr:col>72</xdr:col>
      <xdr:colOff>38100</xdr:colOff>
      <xdr:row>38</xdr:row>
      <xdr:rowOff>5715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168292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2413</xdr:rowOff>
    </xdr:from>
    <xdr:to>
      <xdr:col>67</xdr:col>
      <xdr:colOff>101600</xdr:colOff>
      <xdr:row>35</xdr:row>
      <xdr:rowOff>104013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120540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133963</xdr:rowOff>
    </xdr:from>
    <xdr:to>
      <xdr:col>85</xdr:col>
      <xdr:colOff>127000</xdr:colOff>
      <xdr:row>59</xdr:row>
      <xdr:rowOff>27218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78063"/>
          <a:ext cx="838200" cy="6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122337</xdr:rowOff>
    </xdr:from>
    <xdr:to>
      <xdr:col>81</xdr:col>
      <xdr:colOff>50800</xdr:colOff>
      <xdr:row>59</xdr:row>
      <xdr:rowOff>27218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10066437"/>
          <a:ext cx="889000" cy="7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84575</xdr:rowOff>
    </xdr:from>
    <xdr:to>
      <xdr:col>76</xdr:col>
      <xdr:colOff>114300</xdr:colOff>
      <xdr:row>58</xdr:row>
      <xdr:rowOff>122337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10028675"/>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47509</xdr:rowOff>
    </xdr:from>
    <xdr:to>
      <xdr:col>71</xdr:col>
      <xdr:colOff>177800</xdr:colOff>
      <xdr:row>58</xdr:row>
      <xdr:rowOff>84575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20159"/>
          <a:ext cx="889000" cy="20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83163</xdr:rowOff>
    </xdr:from>
    <xdr:to>
      <xdr:col>85</xdr:col>
      <xdr:colOff>177800</xdr:colOff>
      <xdr:row>59</xdr:row>
      <xdr:rowOff>13313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169540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4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147868</xdr:rowOff>
    </xdr:from>
    <xdr:to>
      <xdr:col>81</xdr:col>
      <xdr:colOff>101600</xdr:colOff>
      <xdr:row>59</xdr:row>
      <xdr:rowOff>78018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69145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8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71537</xdr:rowOff>
    </xdr:from>
    <xdr:to>
      <xdr:col>76</xdr:col>
      <xdr:colOff>165100</xdr:colOff>
      <xdr:row>59</xdr:row>
      <xdr:rowOff>1687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164264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33775</xdr:rowOff>
    </xdr:from>
    <xdr:to>
      <xdr:col>72</xdr:col>
      <xdr:colOff>38100</xdr:colOff>
      <xdr:row>58</xdr:row>
      <xdr:rowOff>135375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126502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7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168159</xdr:rowOff>
    </xdr:from>
    <xdr:to>
      <xdr:col>67</xdr:col>
      <xdr:colOff>101600</xdr:colOff>
      <xdr:row>57</xdr:row>
      <xdr:rowOff>98309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114836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65863</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10413"/>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15063</xdr:rowOff>
    </xdr:from>
    <xdr:to>
      <xdr:col>67</xdr:col>
      <xdr:colOff>101600</xdr:colOff>
      <xdr:row>79</xdr:row>
      <xdr:rowOff>116663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107790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93942</xdr:rowOff>
    </xdr:from>
    <xdr:to>
      <xdr:col>85</xdr:col>
      <xdr:colOff>127000</xdr:colOff>
      <xdr:row>96</xdr:row>
      <xdr:rowOff>94990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53142"/>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94990</xdr:rowOff>
    </xdr:from>
    <xdr:to>
      <xdr:col>81</xdr:col>
      <xdr:colOff>50800</xdr:colOff>
      <xdr:row>96</xdr:row>
      <xdr:rowOff>111925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54190"/>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111925</xdr:rowOff>
    </xdr:from>
    <xdr:to>
      <xdr:col>76</xdr:col>
      <xdr:colOff>114300</xdr:colOff>
      <xdr:row>96</xdr:row>
      <xdr:rowOff>143739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71125"/>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143739</xdr:rowOff>
    </xdr:from>
    <xdr:to>
      <xdr:col>71</xdr:col>
      <xdr:colOff>177800</xdr:colOff>
      <xdr:row>97</xdr:row>
      <xdr:rowOff>82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02939"/>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43142</xdr:rowOff>
    </xdr:from>
    <xdr:to>
      <xdr:col>85</xdr:col>
      <xdr:colOff>177800</xdr:colOff>
      <xdr:row>96</xdr:row>
      <xdr:rowOff>144742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21569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44190</xdr:rowOff>
    </xdr:from>
    <xdr:to>
      <xdr:col>81</xdr:col>
      <xdr:colOff>101600</xdr:colOff>
      <xdr:row>96</xdr:row>
      <xdr:rowOff>145790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136917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61125</xdr:rowOff>
    </xdr:from>
    <xdr:to>
      <xdr:col>76</xdr:col>
      <xdr:colOff>165100</xdr:colOff>
      <xdr:row>96</xdr:row>
      <xdr:rowOff>162725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153852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92939</xdr:rowOff>
    </xdr:from>
    <xdr:to>
      <xdr:col>72</xdr:col>
      <xdr:colOff>38100</xdr:colOff>
      <xdr:row>97</xdr:row>
      <xdr:rowOff>23089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14216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4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120732</xdr:rowOff>
    </xdr:from>
    <xdr:to>
      <xdr:col>67</xdr:col>
      <xdr:colOff>101600</xdr:colOff>
      <xdr:row>97</xdr:row>
      <xdr:rowOff>50882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42009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7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全項目において、類似団体を下回っている。</a:t>
          </a:r>
        </a:p>
        <a:p>
          <a:r>
            <a:rPr kumimoji="1" lang="ja-JP" altLang="en-US" sz="1300">
              <a:latin typeface="ＭＳ Ｐゴシック" panose="020B0600070205080204" pitchFamily="50" charset="-128"/>
              <a:ea typeface="ＭＳ Ｐゴシック" panose="020B0600070205080204" pitchFamily="50" charset="-128"/>
            </a:rPr>
            <a:t>「民生費」については、前年度と比較し住民一人あたり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15,240</a:t>
          </a:r>
          <a:r>
            <a:rPr kumimoji="1" lang="ja-JP" altLang="en-US" sz="1300">
              <a:latin typeface="ＭＳ Ｐゴシック" panose="020B0600070205080204" pitchFamily="50" charset="-128"/>
              <a:ea typeface="ＭＳ Ｐゴシック" panose="020B0600070205080204" pitchFamily="50" charset="-128"/>
            </a:rPr>
            <a:t>円増加した。主に、物価高騰対応重点支援給付金給付事業費や子どものための教育・保育給付事業費の増加によるものである。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1,503</a:t>
          </a:r>
          <a:r>
            <a:rPr kumimoji="1" lang="ja-JP" altLang="en-US" sz="1300">
              <a:latin typeface="ＭＳ Ｐゴシック" panose="020B0600070205080204" pitchFamily="50" charset="-128"/>
              <a:ea typeface="ＭＳ Ｐゴシック" panose="020B0600070205080204" pitchFamily="50" charset="-128"/>
            </a:rPr>
            <a:t>円減少した。主に、プレミアム付商品券発行事業費の減少によるものである。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2,006</a:t>
          </a:r>
          <a:r>
            <a:rPr kumimoji="1" lang="ja-JP" altLang="en-US" sz="1300">
              <a:latin typeface="ＭＳ Ｐゴシック" panose="020B0600070205080204" pitchFamily="50" charset="-128"/>
              <a:ea typeface="ＭＳ Ｐゴシック" panose="020B0600070205080204" pitchFamily="50" charset="-128"/>
            </a:rPr>
            <a:t>円増加した。主に、宝積寺西通り整備事業費の増加によるものである。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5,944</a:t>
          </a:r>
          <a:r>
            <a:rPr kumimoji="1" lang="ja-JP" altLang="en-US" sz="1300">
              <a:latin typeface="ＭＳ Ｐゴシック" panose="020B0600070205080204" pitchFamily="50" charset="-128"/>
              <a:ea typeface="ＭＳ Ｐゴシック" panose="020B0600070205080204" pitchFamily="50" charset="-128"/>
            </a:rPr>
            <a:t>円増加した。主に、教育情報ネットワーク構築事業費の増加によるものである。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財政調整基金残高は、積立金の増加に伴い前年度比で</a:t>
          </a:r>
          <a:r>
            <a:rPr kumimoji="1" lang="en-US" altLang="ja-JP" sz="1400">
              <a:latin typeface="ＭＳ ゴシック" pitchFamily="49" charset="-128"/>
              <a:ea typeface="ＭＳ ゴシック" pitchFamily="49" charset="-128"/>
            </a:rPr>
            <a:t>2.35</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実質収支額は前年度比で</a:t>
          </a:r>
          <a:r>
            <a:rPr kumimoji="1" lang="en-US" altLang="ja-JP" sz="1400">
              <a:latin typeface="ＭＳ ゴシック" pitchFamily="49" charset="-128"/>
              <a:ea typeface="ＭＳ ゴシック" pitchFamily="49" charset="-128"/>
            </a:rPr>
            <a:t>0.65</a:t>
          </a:r>
          <a:r>
            <a:rPr kumimoji="1" lang="ja-JP" altLang="en-US" sz="1400">
              <a:latin typeface="ＭＳ ゴシック" pitchFamily="49" charset="-128"/>
              <a:ea typeface="ＭＳ ゴシック" pitchFamily="49" charset="-128"/>
            </a:rPr>
            <a:t>％増加し、実質単年度収支は前年度比</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％増加となり改善が図られた。</a:t>
          </a:r>
        </a:p>
        <a:p>
          <a:r>
            <a:rPr kumimoji="1" lang="ja-JP" altLang="en-US" sz="1400">
              <a:latin typeface="ＭＳ ゴシック" pitchFamily="49" charset="-128"/>
              <a:ea typeface="ＭＳ ゴシック" pitchFamily="49" charset="-128"/>
            </a:rPr>
            <a:t>　今後も事務事業の見直し等を行い、将来にわたって健全な財政運営に努める。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全会計において黒字を確保しており、赤字は発生していない。</a:t>
          </a:r>
        </a:p>
        <a:p>
          <a:r>
            <a:rPr kumimoji="1" lang="ja-JP" altLang="en-US" sz="1400">
              <a:latin typeface="ＭＳ ゴシック" pitchFamily="49" charset="-128"/>
              <a:ea typeface="ＭＳ ゴシック" pitchFamily="49" charset="-128"/>
            </a:rPr>
            <a:t>　一般会計、高根沢町下水道事業会計、高根沢町介護保険特別会計、高根沢町後期高齢者医療特別会計において、標準財政規模比が増加となっている。</a:t>
          </a:r>
        </a:p>
        <a:p>
          <a:r>
            <a:rPr kumimoji="1" lang="ja-JP" altLang="en-US" sz="1400">
              <a:latin typeface="ＭＳ ゴシック" pitchFamily="49" charset="-128"/>
              <a:ea typeface="ＭＳ ゴシック" pitchFamily="49" charset="-128"/>
            </a:rPr>
            <a:t>　今後も、各会計で健全な財政運営を行っていく。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11639906</v>
      </c>
      <c r="BO4" s="436"/>
      <c r="BP4" s="436"/>
      <c r="BQ4" s="436"/>
      <c r="BR4" s="436"/>
      <c r="BS4" s="436"/>
      <c r="BT4" s="436"/>
      <c r="BU4" s="437"/>
      <c r="BV4" s="435">
        <v>10926231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5.8</v>
      </c>
      <c r="CU4" s="576"/>
      <c r="CV4" s="576"/>
      <c r="CW4" s="576"/>
      <c r="CX4" s="576"/>
      <c r="CY4" s="576"/>
      <c r="CZ4" s="576"/>
      <c r="DA4" s="577"/>
      <c r="DB4" s="575">
        <v>5.0999999999999996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11055044</v>
      </c>
      <c r="BO5" s="407"/>
      <c r="BP5" s="407"/>
      <c r="BQ5" s="407"/>
      <c r="BR5" s="407"/>
      <c r="BS5" s="407"/>
      <c r="BT5" s="407"/>
      <c r="BU5" s="408"/>
      <c r="BV5" s="406">
        <v>10517655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83.5</v>
      </c>
      <c r="CU5" s="404"/>
      <c r="CV5" s="404"/>
      <c r="CW5" s="404"/>
      <c r="CX5" s="404"/>
      <c r="CY5" s="404"/>
      <c r="CZ5" s="404"/>
      <c r="DA5" s="405"/>
      <c r="DB5" s="403">
        <v>83.3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584862</v>
      </c>
      <c r="BO6" s="407"/>
      <c r="BP6" s="407"/>
      <c r="BQ6" s="407"/>
      <c r="BR6" s="407"/>
      <c r="BS6" s="407"/>
      <c r="BT6" s="407"/>
      <c r="BU6" s="408"/>
      <c r="BV6" s="406">
        <v>408576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83.9</v>
      </c>
      <c r="CU6" s="550"/>
      <c r="CV6" s="550"/>
      <c r="CW6" s="550"/>
      <c r="CX6" s="550"/>
      <c r="CY6" s="550"/>
      <c r="CZ6" s="550"/>
      <c r="DA6" s="551"/>
      <c r="DB6" s="549">
        <v>84.2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166130</v>
      </c>
      <c r="BO7" s="407"/>
      <c r="BP7" s="407"/>
      <c r="BQ7" s="407"/>
      <c r="BR7" s="407"/>
      <c r="BS7" s="407"/>
      <c r="BT7" s="407"/>
      <c r="BU7" s="408"/>
      <c r="BV7" s="406">
        <v>48542</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7225795</v>
      </c>
      <c r="CU7" s="407"/>
      <c r="CV7" s="407"/>
      <c r="CW7" s="407"/>
      <c r="CX7" s="407"/>
      <c r="CY7" s="407"/>
      <c r="CZ7" s="407"/>
      <c r="DA7" s="408"/>
      <c r="DB7" s="406">
        <v>6999708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418732</v>
      </c>
      <c r="BO8" s="407"/>
      <c r="BP8" s="407"/>
      <c r="BQ8" s="407"/>
      <c r="BR8" s="407"/>
      <c r="BS8" s="407"/>
      <c r="BT8" s="407"/>
      <c r="BU8" s="408"/>
      <c r="BV8" s="406">
        <v>360034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0.72</v>
      </c>
      <c r="CU8" s="510"/>
      <c r="CV8" s="510"/>
      <c r="CW8" s="510"/>
      <c r="CX8" s="510"/>
      <c r="CY8" s="510"/>
      <c r="CZ8" s="510"/>
      <c r="DA8" s="511"/>
      <c r="DB8" s="509">
        <v>0.74</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29229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58698</v>
      </c>
      <c r="BO9" s="407"/>
      <c r="BP9" s="407"/>
      <c r="BQ9" s="407"/>
      <c r="BR9" s="407"/>
      <c r="BS9" s="407"/>
      <c r="BT9" s="407"/>
      <c r="BU9" s="408"/>
      <c r="BV9" s="406">
        <v>9836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8.1999999999999993</v>
      </c>
      <c r="CU9" s="404"/>
      <c r="CV9" s="404"/>
      <c r="CW9" s="404"/>
      <c r="CX9" s="404"/>
      <c r="CY9" s="404"/>
      <c r="CZ9" s="404"/>
      <c r="DA9" s="405"/>
      <c r="DB9" s="403">
        <v>8.6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29639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212585</v>
      </c>
      <c r="BO10" s="407"/>
      <c r="BP10" s="407"/>
      <c r="BQ10" s="407"/>
      <c r="BR10" s="407"/>
      <c r="BS10" s="407"/>
      <c r="BT10" s="407"/>
      <c r="BU10" s="408"/>
      <c r="BV10" s="406">
        <v>58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28770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28292</v>
      </c>
      <c r="S13" s="494"/>
      <c r="T13" s="494"/>
      <c r="U13" s="494"/>
      <c r="V13" s="495"/>
      <c r="W13" s="496" t="s">
        <v>131</v>
      </c>
      <c r="X13" s="392"/>
      <c r="Y13" s="392"/>
      <c r="Z13" s="392"/>
      <c r="AA13" s="392"/>
      <c r="AB13" s="393"/>
      <c r="AC13" s="359">
        <v>1170</v>
      </c>
      <c r="AD13" s="360"/>
      <c r="AE13" s="360"/>
      <c r="AF13" s="360"/>
      <c r="AG13" s="361"/>
      <c r="AH13" s="359">
        <v>1442</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271283</v>
      </c>
      <c r="BO13" s="407"/>
      <c r="BP13" s="407"/>
      <c r="BQ13" s="407"/>
      <c r="BR13" s="407"/>
      <c r="BS13" s="407"/>
      <c r="BT13" s="407"/>
      <c r="BU13" s="408"/>
      <c r="BV13" s="406">
        <v>9894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v>
      </c>
      <c r="CU13" s="404"/>
      <c r="CV13" s="404"/>
      <c r="CW13" s="404"/>
      <c r="CX13" s="404"/>
      <c r="CY13" s="404"/>
      <c r="CZ13" s="404"/>
      <c r="DA13" s="405"/>
      <c r="DB13" s="403">
        <v>2.1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28803</v>
      </c>
      <c r="S14" s="494"/>
      <c r="T14" s="494"/>
      <c r="U14" s="494"/>
      <c r="V14" s="495"/>
      <c r="W14" s="497"/>
      <c r="X14" s="395"/>
      <c r="Y14" s="395"/>
      <c r="Z14" s="395"/>
      <c r="AA14" s="395"/>
      <c r="AB14" s="396"/>
      <c r="AC14" s="486">
        <v>8.1</v>
      </c>
      <c r="AD14" s="487"/>
      <c r="AE14" s="487"/>
      <c r="AF14" s="487"/>
      <c r="AG14" s="488"/>
      <c r="AH14" s="486">
        <v>9.6999999999999993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28372</v>
      </c>
      <c r="S15" s="494"/>
      <c r="T15" s="494"/>
      <c r="U15" s="494"/>
      <c r="V15" s="495"/>
      <c r="W15" s="496" t="s">
        <v>137</v>
      </c>
      <c r="X15" s="392"/>
      <c r="Y15" s="392"/>
      <c r="Z15" s="392"/>
      <c r="AA15" s="392"/>
      <c r="AB15" s="393"/>
      <c r="AC15" s="359">
        <v>4243</v>
      </c>
      <c r="AD15" s="360"/>
      <c r="AE15" s="360"/>
      <c r="AF15" s="360"/>
      <c r="AG15" s="361"/>
      <c r="AH15" s="359">
        <v>4383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4228573</v>
      </c>
      <c r="BO15" s="436"/>
      <c r="BP15" s="436"/>
      <c r="BQ15" s="436"/>
      <c r="BR15" s="436"/>
      <c r="BS15" s="436"/>
      <c r="BT15" s="436"/>
      <c r="BU15" s="437"/>
      <c r="BV15" s="435">
        <v>4176769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29.5</v>
      </c>
      <c r="AD16" s="487"/>
      <c r="AE16" s="487"/>
      <c r="AF16" s="487"/>
      <c r="AG16" s="488"/>
      <c r="AH16" s="486">
        <v>29.6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6065569</v>
      </c>
      <c r="BO16" s="407"/>
      <c r="BP16" s="407"/>
      <c r="BQ16" s="407"/>
      <c r="BR16" s="407"/>
      <c r="BS16" s="407"/>
      <c r="BT16" s="407"/>
      <c r="BU16" s="408"/>
      <c r="BV16" s="406">
        <v>5834522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8949</v>
      </c>
      <c r="AD17" s="360"/>
      <c r="AE17" s="360"/>
      <c r="AF17" s="360"/>
      <c r="AG17" s="361"/>
      <c r="AH17" s="359">
        <v>8975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5333895</v>
      </c>
      <c r="BO17" s="407"/>
      <c r="BP17" s="407"/>
      <c r="BQ17" s="407"/>
      <c r="BR17" s="407"/>
      <c r="BS17" s="407"/>
      <c r="BT17" s="407"/>
      <c r="BU17" s="408"/>
      <c r="BV17" s="406">
        <v>5261171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70.87</v>
      </c>
      <c r="M18" s="459"/>
      <c r="N18" s="459"/>
      <c r="O18" s="459"/>
      <c r="P18" s="459"/>
      <c r="Q18" s="459"/>
      <c r="R18" s="460"/>
      <c r="S18" s="460"/>
      <c r="T18" s="460"/>
      <c r="U18" s="460"/>
      <c r="V18" s="461"/>
      <c r="W18" s="477"/>
      <c r="X18" s="478"/>
      <c r="Y18" s="478"/>
      <c r="Z18" s="478"/>
      <c r="AA18" s="478"/>
      <c r="AB18" s="502"/>
      <c r="AC18" s="376">
        <v>62.3</v>
      </c>
      <c r="AD18" s="377"/>
      <c r="AE18" s="377"/>
      <c r="AF18" s="377"/>
      <c r="AG18" s="462"/>
      <c r="AH18" s="376">
        <v>60.6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6325197</v>
      </c>
      <c r="BO18" s="407"/>
      <c r="BP18" s="407"/>
      <c r="BQ18" s="407"/>
      <c r="BR18" s="407"/>
      <c r="BS18" s="407"/>
      <c r="BT18" s="407"/>
      <c r="BU18" s="408"/>
      <c r="BV18" s="406">
        <v>5956738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412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8584284</v>
      </c>
      <c r="BO19" s="407"/>
      <c r="BP19" s="407"/>
      <c r="BQ19" s="407"/>
      <c r="BR19" s="407"/>
      <c r="BS19" s="407"/>
      <c r="BT19" s="407"/>
      <c r="BU19" s="408"/>
      <c r="BV19" s="406">
        <v>8050826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12205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6693739</v>
      </c>
      <c r="BO22" s="436"/>
      <c r="BP22" s="436"/>
      <c r="BQ22" s="436"/>
      <c r="BR22" s="436"/>
      <c r="BS22" s="436"/>
      <c r="BT22" s="436"/>
      <c r="BU22" s="437"/>
      <c r="BV22" s="435">
        <v>7326559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6020525</v>
      </c>
      <c r="BO23" s="407"/>
      <c r="BP23" s="407"/>
      <c r="BQ23" s="407"/>
      <c r="BR23" s="407"/>
      <c r="BS23" s="407"/>
      <c r="BT23" s="407"/>
      <c r="BU23" s="408"/>
      <c r="BV23" s="406">
        <v>6514433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7800</v>
      </c>
      <c r="R24" s="360"/>
      <c r="S24" s="360"/>
      <c r="T24" s="360"/>
      <c r="U24" s="360"/>
      <c r="V24" s="361"/>
      <c r="W24" s="449"/>
      <c r="X24" s="386"/>
      <c r="Y24" s="387"/>
      <c r="Z24" s="362" t="s">
        <v>162</v>
      </c>
      <c r="AA24" s="363"/>
      <c r="AB24" s="363"/>
      <c r="AC24" s="363"/>
      <c r="AD24" s="363"/>
      <c r="AE24" s="363"/>
      <c r="AF24" s="363"/>
      <c r="AG24" s="364"/>
      <c r="AH24" s="359">
        <v>179</v>
      </c>
      <c r="AI24" s="360"/>
      <c r="AJ24" s="360"/>
      <c r="AK24" s="360"/>
      <c r="AL24" s="361"/>
      <c r="AM24" s="359">
        <v>544876</v>
      </c>
      <c r="AN24" s="360"/>
      <c r="AO24" s="360"/>
      <c r="AP24" s="360"/>
      <c r="AQ24" s="360"/>
      <c r="AR24" s="361"/>
      <c r="AS24" s="359">
        <v>3044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2503331</v>
      </c>
      <c r="BO24" s="407"/>
      <c r="BP24" s="407"/>
      <c r="BQ24" s="407"/>
      <c r="BR24" s="407"/>
      <c r="BS24" s="407"/>
      <c r="BT24" s="407"/>
      <c r="BU24" s="408"/>
      <c r="BV24" s="406">
        <v>2764045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2201485</v>
      </c>
      <c r="BO25" s="436"/>
      <c r="BP25" s="436"/>
      <c r="BQ25" s="436"/>
      <c r="BR25" s="436"/>
      <c r="BS25" s="436"/>
      <c r="BT25" s="436"/>
      <c r="BU25" s="437"/>
      <c r="BV25" s="435">
        <v>1966500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5800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3600</v>
      </c>
      <c r="R27" s="360"/>
      <c r="S27" s="360"/>
      <c r="T27" s="360"/>
      <c r="U27" s="360"/>
      <c r="V27" s="361"/>
      <c r="W27" s="449"/>
      <c r="X27" s="386"/>
      <c r="Y27" s="387"/>
      <c r="Z27" s="362" t="s">
        <v>172</v>
      </c>
      <c r="AA27" s="363"/>
      <c r="AB27" s="363"/>
      <c r="AC27" s="363"/>
      <c r="AD27" s="363"/>
      <c r="AE27" s="363"/>
      <c r="AF27" s="363"/>
      <c r="AG27" s="364"/>
      <c r="AH27" s="359">
        <v>3</v>
      </c>
      <c r="AI27" s="360"/>
      <c r="AJ27" s="360"/>
      <c r="AK27" s="360"/>
      <c r="AL27" s="361"/>
      <c r="AM27" s="359">
        <v>11511</v>
      </c>
      <c r="AN27" s="360"/>
      <c r="AO27" s="360"/>
      <c r="AP27" s="360"/>
      <c r="AQ27" s="360"/>
      <c r="AR27" s="361"/>
      <c r="AS27" s="359">
        <v>3837</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2900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1522051</v>
      </c>
      <c r="BO28" s="436"/>
      <c r="BP28" s="436"/>
      <c r="BQ28" s="436"/>
      <c r="BR28" s="436"/>
      <c r="BS28" s="436"/>
      <c r="BT28" s="436"/>
      <c r="BU28" s="437"/>
      <c r="BV28" s="435">
        <v>1309466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11</v>
      </c>
      <c r="M29" s="360"/>
      <c r="N29" s="360"/>
      <c r="O29" s="360"/>
      <c r="P29" s="361"/>
      <c r="Q29" s="359">
        <v>2600</v>
      </c>
      <c r="R29" s="360"/>
      <c r="S29" s="360"/>
      <c r="T29" s="360"/>
      <c r="U29" s="360"/>
      <c r="V29" s="361"/>
      <c r="W29" s="450"/>
      <c r="X29" s="451"/>
      <c r="Y29" s="452"/>
      <c r="Z29" s="362" t="s">
        <v>178</v>
      </c>
      <c r="AA29" s="363"/>
      <c r="AB29" s="363"/>
      <c r="AC29" s="363"/>
      <c r="AD29" s="363"/>
      <c r="AE29" s="363"/>
      <c r="AF29" s="363"/>
      <c r="AG29" s="364"/>
      <c r="AH29" s="359">
        <v>182</v>
      </c>
      <c r="AI29" s="360"/>
      <c r="AJ29" s="360"/>
      <c r="AK29" s="360"/>
      <c r="AL29" s="361"/>
      <c r="AM29" s="359">
        <v>556387</v>
      </c>
      <c r="AN29" s="360"/>
      <c r="AO29" s="360"/>
      <c r="AP29" s="360"/>
      <c r="AQ29" s="360"/>
      <c r="AR29" s="361"/>
      <c r="AS29" s="359">
        <v>3057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822943</v>
      </c>
      <c r="BO29" s="407"/>
      <c r="BP29" s="407"/>
      <c r="BQ29" s="407"/>
      <c r="BR29" s="407"/>
      <c r="BS29" s="407"/>
      <c r="BT29" s="407"/>
      <c r="BU29" s="408"/>
      <c r="BV29" s="406">
        <v>772231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4261889</v>
      </c>
      <c r="BO30" s="441"/>
      <c r="BP30" s="441"/>
      <c r="BQ30" s="441"/>
      <c r="BR30" s="441"/>
      <c r="BS30" s="441"/>
      <c r="BT30" s="441"/>
      <c r="BU30" s="442"/>
      <c r="BV30" s="440">
        <v>4294949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高根沢町国民健康保険特別会計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高根沢町水道事業会計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塩谷広域行政組合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株式会社元気あっぷ</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高根沢町介護保険特別会計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高根沢町下水道事業会計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塩谷地方ふるさと市町村圏基金特別会計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高根沢町後期高齢者医療特別会計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栃木県市町村総合事務組合（一般会計）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栃木県市町村総合事務組合（特別会計）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栃木県後期高齢者医療広域連合（一般会計）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栃木県後期高齢者医療広域連合（特別会計）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xaWT46Q8Ir30FXbPVRxbiKtfDrl5z54EF/tM1X7H86faaAmT1H9+Tn5yes7J4el3iGyb6SY+u2asp3PPOUOnw==" saltValue="lhE+dL980tiQc3c1WbX5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18.79</v>
      </c>
      <c r="G34" s="33">
        <v>19</v>
      </c>
      <c r="H34" s="33">
        <v>20.65</v>
      </c>
      <c r="I34" s="33">
        <v>20.72</v>
      </c>
      <c r="J34" s="34">
        <v>20.43</v>
      </c>
      <c r="K34" s="22"/>
      <c r="L34" s="22"/>
      <c r="M34" s="22"/>
      <c r="N34" s="22"/>
      <c r="O34" s="22"/>
      <c r="P34" s="22"/>
    </row>
    <row r="35" spans="1:16" ht="39" customHeight="1" x14ac:dyDescent="0.15">
      <c r="A35" s="22"/>
      <c r="B35" s="35"/>
      <c r="C35" s="1132" t="s">
        <v>533</v>
      </c>
      <c r="D35" s="1132"/>
      <c r="E35" s="1133"/>
      <c r="F35" s="36">
        <v>8.16</v>
      </c>
      <c r="G35" s="37">
        <v>6.44</v>
      </c>
      <c r="H35" s="37">
        <v>5.04</v>
      </c>
      <c r="I35" s="37">
        <v>5.14</v>
      </c>
      <c r="J35" s="38">
        <v>5.79</v>
      </c>
      <c r="K35" s="22"/>
      <c r="L35" s="22"/>
      <c r="M35" s="22"/>
      <c r="N35" s="22"/>
      <c r="O35" s="22"/>
      <c r="P35" s="22"/>
    </row>
    <row r="36" spans="1:16" ht="39" customHeight="1" x14ac:dyDescent="0.15">
      <c r="A36" s="22"/>
      <c r="B36" s="35"/>
      <c r="C36" s="1132" t="s">
        <v>534</v>
      </c>
      <c r="D36" s="1132"/>
      <c r="E36" s="1133"/>
      <c r="F36" s="36">
        <v>2.2999999999999998</v>
      </c>
      <c r="G36" s="37">
        <v>2.08</v>
      </c>
      <c r="H36" s="37">
        <v>2.19</v>
      </c>
      <c r="I36" s="37">
        <v>2.19</v>
      </c>
      <c r="J36" s="38">
        <v>2.29</v>
      </c>
      <c r="K36" s="22"/>
      <c r="L36" s="22"/>
      <c r="M36" s="22"/>
      <c r="N36" s="22"/>
      <c r="O36" s="22"/>
      <c r="P36" s="22"/>
    </row>
    <row r="37" spans="1:16" ht="39" customHeight="1" x14ac:dyDescent="0.15">
      <c r="A37" s="22"/>
      <c r="B37" s="35"/>
      <c r="C37" s="1132" t="s">
        <v>535</v>
      </c>
      <c r="D37" s="1132"/>
      <c r="E37" s="1133"/>
      <c r="F37" s="36">
        <v>1.26</v>
      </c>
      <c r="G37" s="37">
        <v>0.68</v>
      </c>
      <c r="H37" s="37">
        <v>0.53</v>
      </c>
      <c r="I37" s="37">
        <v>0.57999999999999996</v>
      </c>
      <c r="J37" s="38">
        <v>0.67</v>
      </c>
      <c r="K37" s="22"/>
      <c r="L37" s="22"/>
      <c r="M37" s="22"/>
      <c r="N37" s="22"/>
      <c r="O37" s="22"/>
      <c r="P37" s="22"/>
    </row>
    <row r="38" spans="1:16" ht="39" customHeight="1" x14ac:dyDescent="0.15">
      <c r="A38" s="22"/>
      <c r="B38" s="35"/>
      <c r="C38" s="1132" t="s">
        <v>536</v>
      </c>
      <c r="D38" s="1132"/>
      <c r="E38" s="1133"/>
      <c r="F38" s="36">
        <v>0.95</v>
      </c>
      <c r="G38" s="37">
        <v>0.95</v>
      </c>
      <c r="H38" s="37">
        <v>0.8</v>
      </c>
      <c r="I38" s="37">
        <v>0.89</v>
      </c>
      <c r="J38" s="38">
        <v>0.6</v>
      </c>
      <c r="K38" s="22"/>
      <c r="L38" s="22"/>
      <c r="M38" s="22"/>
      <c r="N38" s="22"/>
      <c r="O38" s="22"/>
      <c r="P38" s="22"/>
    </row>
    <row r="39" spans="1:16" ht="39" customHeight="1" x14ac:dyDescent="0.15">
      <c r="A39" s="22"/>
      <c r="B39" s="35"/>
      <c r="C39" s="1132" t="s">
        <v>537</v>
      </c>
      <c r="D39" s="1132"/>
      <c r="E39" s="1133"/>
      <c r="F39" s="36">
        <v>0.03</v>
      </c>
      <c r="G39" s="37">
        <v>0.03</v>
      </c>
      <c r="H39" s="37">
        <v>0.04</v>
      </c>
      <c r="I39" s="37">
        <v>0.03</v>
      </c>
      <c r="J39" s="38">
        <v>0.05</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v>0</v>
      </c>
      <c r="G43" s="42">
        <v>0.03</v>
      </c>
      <c r="H43" s="42">
        <v>0.03</v>
      </c>
      <c r="I43" s="42">
        <v>0</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V1WvfXfYnMkgsRsro/FRc3mUdN/6h8Gy3egiWLjySMgU+ehiLlWjX8g4nxqVlsBrUKFgmmt3dLJBcg5yQHpvA==" saltValue="UOdl+zDp3CweVLcCTASD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598</v>
      </c>
      <c r="L45" s="58">
        <v>639</v>
      </c>
      <c r="M45" s="58">
        <v>682</v>
      </c>
      <c r="N45" s="58">
        <v>701</v>
      </c>
      <c r="O45" s="59">
        <v>702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268</v>
      </c>
      <c r="L48" s="62">
        <v>242</v>
      </c>
      <c r="M48" s="62">
        <v>250</v>
      </c>
      <c r="N48" s="62">
        <v>224</v>
      </c>
      <c r="O48" s="63">
        <v>224</v>
      </c>
      <c r="P48" s="46"/>
      <c r="Q48" s="46"/>
      <c r="R48" s="46"/>
      <c r="S48" s="46"/>
      <c r="T48" s="46"/>
      <c r="U48" s="46"/>
    </row>
    <row r="49" spans="1:21" ht="30.75" customHeight="1" x14ac:dyDescent="0.15">
      <c r="A49" s="46"/>
      <c r="B49" s="1163"/>
      <c r="C49" s="1164"/>
      <c r="D49" s="60"/>
      <c r="E49" s="1140" t="s">
        <v>14</v>
      </c>
      <c r="F49" s="1140"/>
      <c r="G49" s="1140"/>
      <c r="H49" s="1140"/>
      <c r="I49" s="1140"/>
      <c r="J49" s="1141"/>
      <c r="K49" s="61">
        <v>35</v>
      </c>
      <c r="L49" s="62">
        <v>37</v>
      </c>
      <c r="M49" s="62">
        <v>55</v>
      </c>
      <c r="N49" s="62">
        <v>82</v>
      </c>
      <c r="O49" s="63">
        <v>69</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v>0</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857</v>
      </c>
      <c r="L52" s="62">
        <v>877</v>
      </c>
      <c r="M52" s="62">
        <v>813</v>
      </c>
      <c r="N52" s="62">
        <v>818</v>
      </c>
      <c r="O52" s="63">
        <v>795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44</v>
      </c>
      <c r="L53" s="67">
        <v>41</v>
      </c>
      <c r="M53" s="67">
        <v>174</v>
      </c>
      <c r="N53" s="67">
        <v>189</v>
      </c>
      <c r="O53" s="68">
        <v>201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NOl+cUpdCBvRP5vu3FVVCfz6TTOE8pUYBGeW836TgN54Yysg/e940L8dD3DG8u5vRgaLc1z8n6V3SsEtCY2rA==" saltValue="gg3dx0A0A4ZgmOT76zfc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7973</v>
      </c>
      <c r="J41" s="331">
        <v>8266</v>
      </c>
      <c r="K41" s="331">
        <v>7870</v>
      </c>
      <c r="L41" s="331">
        <v>7327</v>
      </c>
      <c r="M41" s="332">
        <v>6694</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3125</v>
      </c>
      <c r="J43" s="334">
        <v>2927</v>
      </c>
      <c r="K43" s="334">
        <v>2802</v>
      </c>
      <c r="L43" s="334">
        <v>2440</v>
      </c>
      <c r="M43" s="335">
        <v>2304</v>
      </c>
    </row>
    <row r="44" spans="2:13" ht="27.75" customHeight="1" x14ac:dyDescent="0.15">
      <c r="B44" s="1171"/>
      <c r="C44" s="1172"/>
      <c r="D44" s="104"/>
      <c r="E44" s="1175" t="s">
        <v>34</v>
      </c>
      <c r="F44" s="1175"/>
      <c r="G44" s="1175"/>
      <c r="H44" s="1176"/>
      <c r="I44" s="333">
        <v>654</v>
      </c>
      <c r="J44" s="334">
        <v>751</v>
      </c>
      <c r="K44" s="334">
        <v>693</v>
      </c>
      <c r="L44" s="334">
        <v>634</v>
      </c>
      <c r="M44" s="335">
        <v>573</v>
      </c>
    </row>
    <row r="45" spans="2:13" ht="27.75" customHeight="1" x14ac:dyDescent="0.15">
      <c r="B45" s="1171"/>
      <c r="C45" s="1172"/>
      <c r="D45" s="104"/>
      <c r="E45" s="1175" t="s">
        <v>35</v>
      </c>
      <c r="F45" s="1175"/>
      <c r="G45" s="1175"/>
      <c r="H45" s="1176"/>
      <c r="I45" s="333">
        <v>1027</v>
      </c>
      <c r="J45" s="334">
        <v>1013</v>
      </c>
      <c r="K45" s="334">
        <v>979</v>
      </c>
      <c r="L45" s="334">
        <v>1016</v>
      </c>
      <c r="M45" s="335">
        <v>1293</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4689</v>
      </c>
      <c r="J50" s="334">
        <v>6154</v>
      </c>
      <c r="K50" s="334">
        <v>6703</v>
      </c>
      <c r="L50" s="334">
        <v>7414</v>
      </c>
      <c r="M50" s="335">
        <v>7786</v>
      </c>
    </row>
    <row r="51" spans="2:13" ht="27.75" customHeight="1" x14ac:dyDescent="0.15">
      <c r="B51" s="1171"/>
      <c r="C51" s="1172"/>
      <c r="D51" s="104"/>
      <c r="E51" s="1175" t="s">
        <v>42</v>
      </c>
      <c r="F51" s="1175"/>
      <c r="G51" s="1175"/>
      <c r="H51" s="1176"/>
      <c r="I51" s="333">
        <v>885</v>
      </c>
      <c r="J51" s="334">
        <v>802</v>
      </c>
      <c r="K51" s="334">
        <v>518</v>
      </c>
      <c r="L51" s="334">
        <v>261</v>
      </c>
      <c r="M51" s="335">
        <v>2</v>
      </c>
    </row>
    <row r="52" spans="2:13" ht="27.75" customHeight="1" x14ac:dyDescent="0.15">
      <c r="B52" s="1173"/>
      <c r="C52" s="1174"/>
      <c r="D52" s="104"/>
      <c r="E52" s="1175" t="s">
        <v>43</v>
      </c>
      <c r="F52" s="1175"/>
      <c r="G52" s="1175"/>
      <c r="H52" s="1176"/>
      <c r="I52" s="333">
        <v>9642</v>
      </c>
      <c r="J52" s="334">
        <v>9534</v>
      </c>
      <c r="K52" s="334">
        <v>9056</v>
      </c>
      <c r="L52" s="334">
        <v>8431</v>
      </c>
      <c r="M52" s="335">
        <v>7716</v>
      </c>
    </row>
    <row r="53" spans="2:13" ht="27.75" customHeight="1" thickBot="1" x14ac:dyDescent="0.2">
      <c r="B53" s="1177" t="s">
        <v>19</v>
      </c>
      <c r="C53" s="1178"/>
      <c r="D53" s="108"/>
      <c r="E53" s="1179" t="s">
        <v>44</v>
      </c>
      <c r="F53" s="1179"/>
      <c r="G53" s="1179"/>
      <c r="H53" s="1180"/>
      <c r="I53" s="336">
        <v>-2437</v>
      </c>
      <c r="J53" s="337">
        <v>-3532</v>
      </c>
      <c r="K53" s="337">
        <v>-3933</v>
      </c>
      <c r="L53" s="337">
        <v>-4689</v>
      </c>
      <c r="M53" s="338">
        <v>-4639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1xSTgRbV6eUIHkCFF5mZSifJiY4iqaRHw+BwjSz9Jm2qCbD01PKUORIJc2UXY351wPK8tHhRo2XLY6ZbgPrfiQ==" saltValue="K8LxxbafWvpo7jKNzFP1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1309</v>
      </c>
      <c r="G55" s="339">
        <v>1309</v>
      </c>
      <c r="H55" s="340">
        <v>1522</v>
      </c>
    </row>
    <row r="56" spans="2:8" ht="52.5" customHeight="1" x14ac:dyDescent="0.15">
      <c r="B56" s="120"/>
      <c r="C56" s="1198" t="s">
        <v>47</v>
      </c>
      <c r="D56" s="1198"/>
      <c r="E56" s="1199"/>
      <c r="F56" s="341">
        <v>734</v>
      </c>
      <c r="G56" s="341">
        <v>772</v>
      </c>
      <c r="H56" s="342">
        <v>823</v>
      </c>
    </row>
    <row r="57" spans="2:8" ht="53.25" customHeight="1" x14ac:dyDescent="0.15">
      <c r="B57" s="120"/>
      <c r="C57" s="1200" t="s">
        <v>48</v>
      </c>
      <c r="D57" s="1200"/>
      <c r="E57" s="1201"/>
      <c r="F57" s="343">
        <v>3805</v>
      </c>
      <c r="G57" s="343">
        <v>4295</v>
      </c>
      <c r="H57" s="344">
        <v>4262</v>
      </c>
    </row>
    <row r="58" spans="2:8" ht="45.75" customHeight="1" x14ac:dyDescent="0.15">
      <c r="B58" s="121"/>
      <c r="C58" s="1188" t="s">
        <v>545</v>
      </c>
      <c r="D58" s="1189"/>
      <c r="E58" s="1190"/>
      <c r="F58" s="345">
        <v>1767</v>
      </c>
      <c r="G58" s="345">
        <v>2067</v>
      </c>
      <c r="H58" s="346">
        <v>1988</v>
      </c>
    </row>
    <row r="59" spans="2:8" ht="45.75" customHeight="1" x14ac:dyDescent="0.15">
      <c r="B59" s="121"/>
      <c r="C59" s="1188" t="s">
        <v>546</v>
      </c>
      <c r="D59" s="1189"/>
      <c r="E59" s="1190"/>
      <c r="F59" s="345">
        <v>971</v>
      </c>
      <c r="G59" s="345">
        <v>1071</v>
      </c>
      <c r="H59" s="346">
        <v>1222</v>
      </c>
    </row>
    <row r="60" spans="2:8" ht="45.75" customHeight="1" x14ac:dyDescent="0.15">
      <c r="B60" s="121"/>
      <c r="C60" s="1188" t="s">
        <v>547</v>
      </c>
      <c r="D60" s="1189"/>
      <c r="E60" s="1190"/>
      <c r="F60" s="345">
        <v>809</v>
      </c>
      <c r="G60" s="345">
        <v>909</v>
      </c>
      <c r="H60" s="346">
        <v>814</v>
      </c>
    </row>
    <row r="61" spans="2:8" ht="45.75" customHeight="1" x14ac:dyDescent="0.15">
      <c r="B61" s="121"/>
      <c r="C61" s="1188" t="s">
        <v>548</v>
      </c>
      <c r="D61" s="1189"/>
      <c r="E61" s="1190"/>
      <c r="F61" s="345">
        <v>100</v>
      </c>
      <c r="G61" s="345">
        <v>100</v>
      </c>
      <c r="H61" s="346">
        <v>100</v>
      </c>
    </row>
    <row r="62" spans="2:8" ht="45.75" customHeight="1" thickBot="1" x14ac:dyDescent="0.2">
      <c r="B62" s="122"/>
      <c r="C62" s="1191" t="s">
        <v>549</v>
      </c>
      <c r="D62" s="1192"/>
      <c r="E62" s="1193"/>
      <c r="F62" s="347">
        <v>100</v>
      </c>
      <c r="G62" s="347">
        <v>100</v>
      </c>
      <c r="H62" s="348">
        <v>100</v>
      </c>
    </row>
    <row r="63" spans="2:8" ht="52.5" customHeight="1" thickBot="1" x14ac:dyDescent="0.2">
      <c r="B63" s="123"/>
      <c r="C63" s="1194" t="s">
        <v>49</v>
      </c>
      <c r="D63" s="1194"/>
      <c r="E63" s="1195"/>
      <c r="F63" s="349">
        <v>5848</v>
      </c>
      <c r="G63" s="349">
        <v>6377</v>
      </c>
      <c r="H63" s="350">
        <v>6607</v>
      </c>
    </row>
    <row r="64" spans="2:8" x14ac:dyDescent="0.15"/>
  </sheetData>
  <sheetProtection algorithmName="SHA-512" hashValue="YVZDDZ4NpdQWdzUmX3ZAVrhdPTxwyllCF3ejJbJ66n5I4G2Gpw9dh7srivAYR5llXPg3QcRJvUY1FNkfvwHZGQ==" saltValue="v+HMt4w3cgXiS+Wqt3Tg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50575</v>
      </c>
      <c r="E3" s="142"/>
      <c r="F3" s="143">
        <v>53895</v>
      </c>
      <c r="G3" s="144"/>
      <c r="H3" s="145"/>
    </row>
    <row r="4" spans="1:8" x14ac:dyDescent="0.15">
      <c r="A4" s="146"/>
      <c r="B4" s="147"/>
      <c r="C4" s="148"/>
      <c r="D4" s="149">
        <v>37284</v>
      </c>
      <c r="E4" s="150"/>
      <c r="F4" s="151">
        <v>31224</v>
      </c>
      <c r="G4" s="152"/>
      <c r="H4" s="153"/>
    </row>
    <row r="5" spans="1:8" x14ac:dyDescent="0.15">
      <c r="A5" s="134" t="s">
        <v>519</v>
      </c>
      <c r="B5" s="139"/>
      <c r="C5" s="140"/>
      <c r="D5" s="141">
        <v>52678</v>
      </c>
      <c r="E5" s="142"/>
      <c r="F5" s="143">
        <v>56181</v>
      </c>
      <c r="G5" s="144"/>
      <c r="H5" s="145"/>
    </row>
    <row r="6" spans="1:8" x14ac:dyDescent="0.15">
      <c r="A6" s="146"/>
      <c r="B6" s="147"/>
      <c r="C6" s="148"/>
      <c r="D6" s="149">
        <v>30840</v>
      </c>
      <c r="E6" s="150"/>
      <c r="F6" s="151">
        <v>32039</v>
      </c>
      <c r="G6" s="152"/>
      <c r="H6" s="153"/>
    </row>
    <row r="7" spans="1:8" x14ac:dyDescent="0.15">
      <c r="A7" s="134" t="s">
        <v>520</v>
      </c>
      <c r="B7" s="139"/>
      <c r="C7" s="140"/>
      <c r="D7" s="141">
        <v>23428</v>
      </c>
      <c r="E7" s="142"/>
      <c r="F7" s="143">
        <v>47730</v>
      </c>
      <c r="G7" s="144"/>
      <c r="H7" s="145"/>
    </row>
    <row r="8" spans="1:8" x14ac:dyDescent="0.15">
      <c r="A8" s="146"/>
      <c r="B8" s="147"/>
      <c r="C8" s="148"/>
      <c r="D8" s="149">
        <v>11954</v>
      </c>
      <c r="E8" s="150"/>
      <c r="F8" s="151">
        <v>26378</v>
      </c>
      <c r="G8" s="152"/>
      <c r="H8" s="153"/>
    </row>
    <row r="9" spans="1:8" x14ac:dyDescent="0.15">
      <c r="A9" s="134" t="s">
        <v>521</v>
      </c>
      <c r="B9" s="139"/>
      <c r="C9" s="140"/>
      <c r="D9" s="141">
        <v>22324</v>
      </c>
      <c r="E9" s="142"/>
      <c r="F9" s="143">
        <v>61921</v>
      </c>
      <c r="G9" s="144"/>
      <c r="H9" s="145"/>
    </row>
    <row r="10" spans="1:8" x14ac:dyDescent="0.15">
      <c r="A10" s="146"/>
      <c r="B10" s="147"/>
      <c r="C10" s="148"/>
      <c r="D10" s="149">
        <v>9427</v>
      </c>
      <c r="E10" s="150"/>
      <c r="F10" s="151">
        <v>34719</v>
      </c>
      <c r="G10" s="152"/>
      <c r="H10" s="153"/>
    </row>
    <row r="11" spans="1:8" x14ac:dyDescent="0.15">
      <c r="A11" s="134" t="s">
        <v>522</v>
      </c>
      <c r="B11" s="139"/>
      <c r="C11" s="140"/>
      <c r="D11" s="141">
        <v>19737</v>
      </c>
      <c r="E11" s="142"/>
      <c r="F11" s="143">
        <v>62764</v>
      </c>
      <c r="G11" s="144"/>
      <c r="H11" s="145"/>
    </row>
    <row r="12" spans="1:8" x14ac:dyDescent="0.15">
      <c r="A12" s="146"/>
      <c r="B12" s="147"/>
      <c r="C12" s="154"/>
      <c r="D12" s="149">
        <v>10771</v>
      </c>
      <c r="E12" s="150"/>
      <c r="F12" s="151">
        <v>36476</v>
      </c>
      <c r="G12" s="152"/>
      <c r="H12" s="153"/>
    </row>
    <row r="13" spans="1:8" x14ac:dyDescent="0.15">
      <c r="A13" s="134"/>
      <c r="B13" s="139"/>
      <c r="C13" s="140"/>
      <c r="D13" s="141">
        <v>33748</v>
      </c>
      <c r="E13" s="142"/>
      <c r="F13" s="143">
        <v>56498</v>
      </c>
      <c r="G13" s="155"/>
      <c r="H13" s="145"/>
    </row>
    <row r="14" spans="1:8" x14ac:dyDescent="0.15">
      <c r="A14" s="146"/>
      <c r="B14" s="147"/>
      <c r="C14" s="148"/>
      <c r="D14" s="149">
        <v>20055</v>
      </c>
      <c r="E14" s="150"/>
      <c r="F14" s="151">
        <v>32167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8.17</v>
      </c>
      <c r="C19" s="156">
        <f>ROUND(VALUE(SUBSTITUTE(実質収支比率等に係る経年分析!G$48,"▲","-")),2)</f>
        <v>6.48</v>
      </c>
      <c r="D19" s="156">
        <f>ROUND(VALUE(SUBSTITUTE(実質収支比率等に係る経年分析!H$48,"▲","-")),2)</f>
        <v>5.09</v>
      </c>
      <c r="E19" s="156">
        <f>ROUND(VALUE(SUBSTITUTE(実質収支比率等に係る経年分析!I$48,"▲","-")),2)</f>
        <v>5.14</v>
      </c>
      <c r="F19" s="156">
        <f>ROUND(VALUE(SUBSTITUTE(実質収支比率等に係る経年分析!J$48,"▲","-")),2)</f>
        <v>5.79</v>
      </c>
    </row>
    <row r="20" spans="1:11" x14ac:dyDescent="0.15">
      <c r="A20" s="156" t="s">
        <v>53</v>
      </c>
      <c r="B20" s="156">
        <f>ROUND(VALUE(SUBSTITUTE(実質収支比率等に係る経年分析!F$47,"▲","-")),2)</f>
        <v>16.52</v>
      </c>
      <c r="C20" s="156">
        <f>ROUND(VALUE(SUBSTITUTE(実質収支比率等に係る経年分析!G$47,"▲","-")),2)</f>
        <v>18.350000000000001</v>
      </c>
      <c r="D20" s="156">
        <f>ROUND(VALUE(SUBSTITUTE(実質収支比率等に係る経年分析!H$47,"▲","-")),2)</f>
        <v>19.02</v>
      </c>
      <c r="E20" s="156">
        <f>ROUND(VALUE(SUBSTITUTE(実質収支比率等に係る経年分析!I$47,"▲","-")),2)</f>
        <v>18.71</v>
      </c>
      <c r="F20" s="156">
        <f>ROUND(VALUE(SUBSTITUTE(実質収支比率等に係る経年分析!J$47,"▲","-")),2)</f>
        <v>21.06</v>
      </c>
    </row>
    <row r="21" spans="1:11" x14ac:dyDescent="0.15">
      <c r="A21" s="156" t="s">
        <v>54</v>
      </c>
      <c r="B21" s="156">
        <f>IF(ISNUMBER(VALUE(SUBSTITUTE(実質収支比率等に係る経年分析!F$49,"▲","-"))),ROUND(VALUE(SUBSTITUTE(実質収支比率等に係る経年分析!F$49,"▲","-")),2),NA())</f>
        <v>-0.78</v>
      </c>
      <c r="C21" s="156">
        <f>IF(ISNUMBER(VALUE(SUBSTITUTE(実質収支比率等に係る経年分析!G$49,"▲","-"))),ROUND(VALUE(SUBSTITUTE(実質収支比率等に係る経年分析!G$49,"▲","-")),2),NA())</f>
        <v>1.6</v>
      </c>
      <c r="D21" s="156">
        <f>IF(ISNUMBER(VALUE(SUBSTITUTE(実質収支比率等に係る経年分析!H$49,"▲","-"))),ROUND(VALUE(SUBSTITUTE(実質収支比率等に係る経年分析!H$49,"▲","-")),2),NA())</f>
        <v>-1.63</v>
      </c>
      <c r="E21" s="156">
        <f>IF(ISNUMBER(VALUE(SUBSTITUTE(実質収支比率等に係る経年分析!I$49,"▲","-"))),ROUND(VALUE(SUBSTITUTE(実質収支比率等に係る経年分析!I$49,"▲","-")),2),NA())</f>
        <v>0.14000000000000001</v>
      </c>
      <c r="F21" s="156">
        <f>IF(ISNUMBER(VALUE(SUBSTITUTE(実質収支比率等に係る経年分析!J$49,"▲","-"))),ROUND(VALUE(SUBSTITUTE(実質収支比率等に係る経年分析!J$49,"▲","-")),2),NA())</f>
        <v>3.75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高根沢町後期高齢者医療特別会計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15">
      <c r="A32" s="157" t="str">
        <f>IF(連結実質赤字比率に係る赤字・黒字の構成分析!C$38="",NA(),連結実質赤字比率に係る赤字・黒字の構成分析!C$38)</f>
        <v>高根沢町国民健康保険特別会計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v>
      </c>
    </row>
    <row r="33" spans="1:16" x14ac:dyDescent="0.15">
      <c r="A33" s="157" t="str">
        <f>IF(連結実質赤字比率に係る赤字・黒字の構成分析!C$37="",NA(),連結実質赤字比率に係る赤字・黒字の構成分析!C$37)</f>
        <v>高根沢町介護保険特別会計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0.57999999999999996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0.67</v>
      </c>
    </row>
    <row r="34" spans="1:16" x14ac:dyDescent="0.15">
      <c r="A34" s="157" t="str">
        <f>IF(連結実質赤字比率に係る赤字・黒字の構成分析!C$36="",NA(),連結実質赤字比率に係る赤字・黒字の構成分析!C$36)</f>
        <v>高根沢町下水道事業会計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2.2999999999999998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5.79</v>
      </c>
    </row>
    <row r="36" spans="1:16" x14ac:dyDescent="0.15">
      <c r="A36" s="157" t="str">
        <f>IF(連結実質赤字比率に係る赤字・黒字の構成分析!C$34="",NA(),連結実質赤字比率に係る赤字・黒字の構成分析!C$34)</f>
        <v>高根沢町水道事業会計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20.65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20.72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20.43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857</v>
      </c>
      <c r="E42" s="158"/>
      <c r="F42" s="158"/>
      <c r="G42" s="158">
        <f>'実質公債費比率（分子）の構造'!L$52</f>
        <v>877</v>
      </c>
      <c r="H42" s="158"/>
      <c r="I42" s="158"/>
      <c r="J42" s="158">
        <f>'実質公債費比率（分子）の構造'!M$52</f>
        <v>813</v>
      </c>
      <c r="K42" s="158"/>
      <c r="L42" s="158"/>
      <c r="M42" s="158">
        <f>'実質公債費比率（分子）の構造'!N$52</f>
        <v>818</v>
      </c>
      <c r="N42" s="158"/>
      <c r="O42" s="158"/>
      <c r="P42" s="158">
        <f>'実質公債費比率（分子）の構造'!O$52</f>
        <v>795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1</v>
      </c>
      <c r="O44" s="158"/>
      <c r="P44" s="158"/>
    </row>
    <row r="45" spans="1:16" x14ac:dyDescent="0.15">
      <c r="A45" s="158" t="s">
        <v>63</v>
      </c>
      <c r="B45" s="158">
        <f>'実質公債費比率（分子）の構造'!K$49</f>
        <v>35</v>
      </c>
      <c r="C45" s="158"/>
      <c r="D45" s="158"/>
      <c r="E45" s="158">
        <f>'実質公債費比率（分子）の構造'!L$49</f>
        <v>37</v>
      </c>
      <c r="F45" s="158"/>
      <c r="G45" s="158"/>
      <c r="H45" s="158">
        <f>'実質公債費比率（分子）の構造'!M$49</f>
        <v>55</v>
      </c>
      <c r="I45" s="158"/>
      <c r="J45" s="158"/>
      <c r="K45" s="158">
        <f>'実質公債費比率（分子）の構造'!N$49</f>
        <v>82</v>
      </c>
      <c r="L45" s="158"/>
      <c r="M45" s="158"/>
      <c r="N45" s="158">
        <f>'実質公債費比率（分子）の構造'!O$49</f>
        <v>69</v>
      </c>
      <c r="O45" s="158"/>
      <c r="P45" s="158"/>
    </row>
    <row r="46" spans="1:16" x14ac:dyDescent="0.15">
      <c r="A46" s="158" t="s">
        <v>64</v>
      </c>
      <c r="B46" s="158">
        <f>'実質公債費比率（分子）の構造'!K$48</f>
        <v>268</v>
      </c>
      <c r="C46" s="158"/>
      <c r="D46" s="158"/>
      <c r="E46" s="158">
        <f>'実質公債費比率（分子）の構造'!L$48</f>
        <v>242</v>
      </c>
      <c r="F46" s="158"/>
      <c r="G46" s="158"/>
      <c r="H46" s="158">
        <f>'実質公債費比率（分子）の構造'!M$48</f>
        <v>250</v>
      </c>
      <c r="I46" s="158"/>
      <c r="J46" s="158"/>
      <c r="K46" s="158">
        <f>'実質公債費比率（分子）の構造'!N$48</f>
        <v>224</v>
      </c>
      <c r="L46" s="158"/>
      <c r="M46" s="158"/>
      <c r="N46" s="158">
        <f>'実質公債費比率（分子）の構造'!O$48</f>
        <v>224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598</v>
      </c>
      <c r="C49" s="158"/>
      <c r="D49" s="158"/>
      <c r="E49" s="158">
        <f>'実質公債費比率（分子）の構造'!L$45</f>
        <v>639</v>
      </c>
      <c r="F49" s="158"/>
      <c r="G49" s="158"/>
      <c r="H49" s="158">
        <f>'実質公債費比率（分子）の構造'!M$45</f>
        <v>682</v>
      </c>
      <c r="I49" s="158"/>
      <c r="J49" s="158"/>
      <c r="K49" s="158">
        <f>'実質公債費比率（分子）の構造'!N$45</f>
        <v>701</v>
      </c>
      <c r="L49" s="158"/>
      <c r="M49" s="158"/>
      <c r="N49" s="158">
        <f>'実質公債費比率（分子）の構造'!O$45</f>
        <v>702</v>
      </c>
      <c r="O49" s="158"/>
      <c r="P49" s="158"/>
    </row>
    <row r="50" spans="1:16" x14ac:dyDescent="0.15">
      <c r="A50" s="158" t="s">
        <v>67</v>
      </c>
      <c r="B50" s="158" t="e">
        <f>NA()</f>
        <v>#N/A</v>
      </c>
      <c r="C50" s="158">
        <f>IF(ISNUMBER('実質公債費比率（分子）の構造'!K$53),'実質公債費比率（分子）の構造'!K$53,NA())</f>
        <v>44</v>
      </c>
      <c r="D50" s="158" t="e">
        <f>NA()</f>
        <v>#N/A</v>
      </c>
      <c r="E50" s="158" t="e">
        <f>NA()</f>
        <v>#N/A</v>
      </c>
      <c r="F50" s="158">
        <f>IF(ISNUMBER('実質公債費比率（分子）の構造'!L$53),'実質公債費比率（分子）の構造'!L$53,NA())</f>
        <v>41</v>
      </c>
      <c r="G50" s="158" t="e">
        <f>NA()</f>
        <v>#N/A</v>
      </c>
      <c r="H50" s="158" t="e">
        <f>NA()</f>
        <v>#N/A</v>
      </c>
      <c r="I50" s="158">
        <f>IF(ISNUMBER('実質公債費比率（分子）の構造'!M$53),'実質公債費比率（分子）の構造'!M$53,NA())</f>
        <v>174</v>
      </c>
      <c r="J50" s="158" t="e">
        <f>NA()</f>
        <v>#N/A</v>
      </c>
      <c r="K50" s="158" t="e">
        <f>NA()</f>
        <v>#N/A</v>
      </c>
      <c r="L50" s="158">
        <f>IF(ISNUMBER('実質公債費比率（分子）の構造'!N$53),'実質公債費比率（分子）の構造'!N$53,NA())</f>
        <v>189</v>
      </c>
      <c r="M50" s="158" t="e">
        <f>NA()</f>
        <v>#N/A</v>
      </c>
      <c r="N50" s="158" t="e">
        <f>NA()</f>
        <v>#N/A</v>
      </c>
      <c r="O50" s="158">
        <f>IF(ISNUMBER('実質公債費比率（分子）の構造'!O$53),'実質公債費比率（分子）の構造'!O$53,NA())</f>
        <v>201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9642</v>
      </c>
      <c r="E56" s="157"/>
      <c r="F56" s="157"/>
      <c r="G56" s="157">
        <f>'将来負担比率（分子）の構造'!J$52</f>
        <v>9534</v>
      </c>
      <c r="H56" s="157"/>
      <c r="I56" s="157"/>
      <c r="J56" s="157">
        <f>'将来負担比率（分子）の構造'!K$52</f>
        <v>9056</v>
      </c>
      <c r="K56" s="157"/>
      <c r="L56" s="157"/>
      <c r="M56" s="157">
        <f>'将来負担比率（分子）の構造'!L$52</f>
        <v>8431</v>
      </c>
      <c r="N56" s="157"/>
      <c r="O56" s="157"/>
      <c r="P56" s="157">
        <f>'将来負担比率（分子）の構造'!M$52</f>
        <v>7716</v>
      </c>
    </row>
    <row r="57" spans="1:16" x14ac:dyDescent="0.15">
      <c r="A57" s="157" t="s">
        <v>42</v>
      </c>
      <c r="B57" s="157"/>
      <c r="C57" s="157"/>
      <c r="D57" s="157">
        <f>'将来負担比率（分子）の構造'!I$51</f>
        <v>885</v>
      </c>
      <c r="E57" s="157"/>
      <c r="F57" s="157"/>
      <c r="G57" s="157">
        <f>'将来負担比率（分子）の構造'!J$51</f>
        <v>802</v>
      </c>
      <c r="H57" s="157"/>
      <c r="I57" s="157"/>
      <c r="J57" s="157">
        <f>'将来負担比率（分子）の構造'!K$51</f>
        <v>518</v>
      </c>
      <c r="K57" s="157"/>
      <c r="L57" s="157"/>
      <c r="M57" s="157">
        <f>'将来負担比率（分子）の構造'!L$51</f>
        <v>261</v>
      </c>
      <c r="N57" s="157"/>
      <c r="O57" s="157"/>
      <c r="P57" s="157">
        <f>'将来負担比率（分子）の構造'!M$51</f>
        <v>2</v>
      </c>
    </row>
    <row r="58" spans="1:16" x14ac:dyDescent="0.15">
      <c r="A58" s="157" t="s">
        <v>41</v>
      </c>
      <c r="B58" s="157"/>
      <c r="C58" s="157"/>
      <c r="D58" s="157">
        <f>'将来負担比率（分子）の構造'!I$50</f>
        <v>4689</v>
      </c>
      <c r="E58" s="157"/>
      <c r="F58" s="157"/>
      <c r="G58" s="157">
        <f>'将来負担比率（分子）の構造'!J$50</f>
        <v>6154</v>
      </c>
      <c r="H58" s="157"/>
      <c r="I58" s="157"/>
      <c r="J58" s="157">
        <f>'将来負担比率（分子）の構造'!K$50</f>
        <v>6703</v>
      </c>
      <c r="K58" s="157"/>
      <c r="L58" s="157"/>
      <c r="M58" s="157">
        <f>'将来負担比率（分子）の構造'!L$50</f>
        <v>7414</v>
      </c>
      <c r="N58" s="157"/>
      <c r="O58" s="157"/>
      <c r="P58" s="157">
        <f>'将来負担比率（分子）の構造'!M$50</f>
        <v>7786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1027</v>
      </c>
      <c r="C62" s="157"/>
      <c r="D62" s="157"/>
      <c r="E62" s="157">
        <f>'将来負担比率（分子）の構造'!J$45</f>
        <v>1013</v>
      </c>
      <c r="F62" s="157"/>
      <c r="G62" s="157"/>
      <c r="H62" s="157">
        <f>'将来負担比率（分子）の構造'!K$45</f>
        <v>979</v>
      </c>
      <c r="I62" s="157"/>
      <c r="J62" s="157"/>
      <c r="K62" s="157">
        <f>'将来負担比率（分子）の構造'!L$45</f>
        <v>1016</v>
      </c>
      <c r="L62" s="157"/>
      <c r="M62" s="157"/>
      <c r="N62" s="157">
        <f>'将来負担比率（分子）の構造'!M$45</f>
        <v>1293</v>
      </c>
      <c r="O62" s="157"/>
      <c r="P62" s="157"/>
    </row>
    <row r="63" spans="1:16" x14ac:dyDescent="0.15">
      <c r="A63" s="157" t="s">
        <v>34</v>
      </c>
      <c r="B63" s="157">
        <f>'将来負担比率（分子）の構造'!I$44</f>
        <v>654</v>
      </c>
      <c r="C63" s="157"/>
      <c r="D63" s="157"/>
      <c r="E63" s="157">
        <f>'将来負担比率（分子）の構造'!J$44</f>
        <v>751</v>
      </c>
      <c r="F63" s="157"/>
      <c r="G63" s="157"/>
      <c r="H63" s="157">
        <f>'将来負担比率（分子）の構造'!K$44</f>
        <v>693</v>
      </c>
      <c r="I63" s="157"/>
      <c r="J63" s="157"/>
      <c r="K63" s="157">
        <f>'将来負担比率（分子）の構造'!L$44</f>
        <v>634</v>
      </c>
      <c r="L63" s="157"/>
      <c r="M63" s="157"/>
      <c r="N63" s="157">
        <f>'将来負担比率（分子）の構造'!M$44</f>
        <v>573</v>
      </c>
      <c r="O63" s="157"/>
      <c r="P63" s="157"/>
    </row>
    <row r="64" spans="1:16" x14ac:dyDescent="0.15">
      <c r="A64" s="157" t="s">
        <v>33</v>
      </c>
      <c r="B64" s="157">
        <f>'将来負担比率（分子）の構造'!I$43</f>
        <v>3125</v>
      </c>
      <c r="C64" s="157"/>
      <c r="D64" s="157"/>
      <c r="E64" s="157">
        <f>'将来負担比率（分子）の構造'!J$43</f>
        <v>2927</v>
      </c>
      <c r="F64" s="157"/>
      <c r="G64" s="157"/>
      <c r="H64" s="157">
        <f>'将来負担比率（分子）の構造'!K$43</f>
        <v>2802</v>
      </c>
      <c r="I64" s="157"/>
      <c r="J64" s="157"/>
      <c r="K64" s="157">
        <f>'将来負担比率（分子）の構造'!L$43</f>
        <v>2440</v>
      </c>
      <c r="L64" s="157"/>
      <c r="M64" s="157"/>
      <c r="N64" s="157">
        <f>'将来負担比率（分子）の構造'!M$43</f>
        <v>2304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7973</v>
      </c>
      <c r="C66" s="157"/>
      <c r="D66" s="157"/>
      <c r="E66" s="157">
        <f>'将来負担比率（分子）の構造'!J$41</f>
        <v>8266</v>
      </c>
      <c r="F66" s="157"/>
      <c r="G66" s="157"/>
      <c r="H66" s="157">
        <f>'将来負担比率（分子）の構造'!K$41</f>
        <v>7870</v>
      </c>
      <c r="I66" s="157"/>
      <c r="J66" s="157"/>
      <c r="K66" s="157">
        <f>'将来負担比率（分子）の構造'!L$41</f>
        <v>7327</v>
      </c>
      <c r="L66" s="157"/>
      <c r="M66" s="157"/>
      <c r="N66" s="157">
        <f>'将来負担比率（分子）の構造'!M$41</f>
        <v>6694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1309</v>
      </c>
      <c r="C72" s="161">
        <f>基金残高に係る経年分析!G55</f>
        <v>1309</v>
      </c>
      <c r="D72" s="161">
        <f>基金残高に係る経年分析!H55</f>
        <v>1522</v>
      </c>
    </row>
    <row r="73" spans="1:16" x14ac:dyDescent="0.15">
      <c r="A73" s="160" t="s">
        <v>74</v>
      </c>
      <c r="B73" s="161">
        <f>基金残高に係る経年分析!F56</f>
        <v>734</v>
      </c>
      <c r="C73" s="161">
        <f>基金残高に係る経年分析!G56</f>
        <v>772</v>
      </c>
      <c r="D73" s="161">
        <f>基金残高に係る経年分析!H56</f>
        <v>823</v>
      </c>
    </row>
    <row r="74" spans="1:16" x14ac:dyDescent="0.15">
      <c r="A74" s="160" t="s">
        <v>75</v>
      </c>
      <c r="B74" s="161">
        <f>基金残高に係る経年分析!F57</f>
        <v>3805</v>
      </c>
      <c r="C74" s="161">
        <f>基金残高に係る経年分析!G57</f>
        <v>4295</v>
      </c>
      <c r="D74" s="161">
        <f>基金残高に係る経年分析!H57</f>
        <v>4262</v>
      </c>
    </row>
  </sheetData>
  <sheetProtection algorithmName="SHA-512" hashValue="1B3hy2pIGHR7VfluThMURqjDdWlL91im/7oQM9Alld0XDhW2a8gOipcGxu/jUBFNoYIR9RZz+5wye8jy2ENnBA==" saltValue="rsQKHbH7/PqeIrAEpzXV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4416150</v>
      </c>
      <c r="S5" s="664"/>
      <c r="T5" s="664"/>
      <c r="U5" s="664"/>
      <c r="V5" s="664"/>
      <c r="W5" s="664"/>
      <c r="X5" s="664"/>
      <c r="Y5" s="689"/>
      <c r="Z5" s="702">
        <v>37.9</v>
      </c>
      <c r="AA5" s="702"/>
      <c r="AB5" s="702"/>
      <c r="AC5" s="702"/>
      <c r="AD5" s="703">
        <v>4415983</v>
      </c>
      <c r="AE5" s="703"/>
      <c r="AF5" s="703"/>
      <c r="AG5" s="703"/>
      <c r="AH5" s="703"/>
      <c r="AI5" s="703"/>
      <c r="AJ5" s="703"/>
      <c r="AK5" s="703"/>
      <c r="AL5" s="690">
        <v>58.6</v>
      </c>
      <c r="AM5" s="672"/>
      <c r="AN5" s="672"/>
      <c r="AO5" s="691"/>
      <c r="AP5" s="666" t="s">
        <v>217</v>
      </c>
      <c r="AQ5" s="667"/>
      <c r="AR5" s="667"/>
      <c r="AS5" s="667"/>
      <c r="AT5" s="667"/>
      <c r="AU5" s="667"/>
      <c r="AV5" s="667"/>
      <c r="AW5" s="667"/>
      <c r="AX5" s="667"/>
      <c r="AY5" s="667"/>
      <c r="AZ5" s="667"/>
      <c r="BA5" s="667"/>
      <c r="BB5" s="667"/>
      <c r="BC5" s="667"/>
      <c r="BD5" s="667"/>
      <c r="BE5" s="667"/>
      <c r="BF5" s="668"/>
      <c r="BG5" s="608">
        <v>4405484</v>
      </c>
      <c r="BH5" s="609"/>
      <c r="BI5" s="609"/>
      <c r="BJ5" s="609"/>
      <c r="BK5" s="609"/>
      <c r="BL5" s="609"/>
      <c r="BM5" s="609"/>
      <c r="BN5" s="610"/>
      <c r="BO5" s="646">
        <v>99.8</v>
      </c>
      <c r="BP5" s="646"/>
      <c r="BQ5" s="646"/>
      <c r="BR5" s="646"/>
      <c r="BS5" s="647">
        <v>73629</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145251</v>
      </c>
      <c r="S6" s="609"/>
      <c r="T6" s="609"/>
      <c r="U6" s="609"/>
      <c r="V6" s="609"/>
      <c r="W6" s="609"/>
      <c r="X6" s="609"/>
      <c r="Y6" s="610"/>
      <c r="Z6" s="646">
        <v>1.2</v>
      </c>
      <c r="AA6" s="646"/>
      <c r="AB6" s="646"/>
      <c r="AC6" s="646"/>
      <c r="AD6" s="647">
        <v>145251</v>
      </c>
      <c r="AE6" s="647"/>
      <c r="AF6" s="647"/>
      <c r="AG6" s="647"/>
      <c r="AH6" s="647"/>
      <c r="AI6" s="647"/>
      <c r="AJ6" s="647"/>
      <c r="AK6" s="647"/>
      <c r="AL6" s="611">
        <v>1.9</v>
      </c>
      <c r="AM6" s="612"/>
      <c r="AN6" s="612"/>
      <c r="AO6" s="648"/>
      <c r="AP6" s="605" t="s">
        <v>222</v>
      </c>
      <c r="AQ6" s="606"/>
      <c r="AR6" s="606"/>
      <c r="AS6" s="606"/>
      <c r="AT6" s="606"/>
      <c r="AU6" s="606"/>
      <c r="AV6" s="606"/>
      <c r="AW6" s="606"/>
      <c r="AX6" s="606"/>
      <c r="AY6" s="606"/>
      <c r="AZ6" s="606"/>
      <c r="BA6" s="606"/>
      <c r="BB6" s="606"/>
      <c r="BC6" s="606"/>
      <c r="BD6" s="606"/>
      <c r="BE6" s="606"/>
      <c r="BF6" s="607"/>
      <c r="BG6" s="608">
        <v>4405484</v>
      </c>
      <c r="BH6" s="609"/>
      <c r="BI6" s="609"/>
      <c r="BJ6" s="609"/>
      <c r="BK6" s="609"/>
      <c r="BL6" s="609"/>
      <c r="BM6" s="609"/>
      <c r="BN6" s="610"/>
      <c r="BO6" s="646">
        <v>99.8</v>
      </c>
      <c r="BP6" s="646"/>
      <c r="BQ6" s="646"/>
      <c r="BR6" s="646"/>
      <c r="BS6" s="647">
        <v>73629</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92595</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92595</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1787</v>
      </c>
      <c r="S7" s="609"/>
      <c r="T7" s="609"/>
      <c r="U7" s="609"/>
      <c r="V7" s="609"/>
      <c r="W7" s="609"/>
      <c r="X7" s="609"/>
      <c r="Y7" s="610"/>
      <c r="Z7" s="646">
        <v>0</v>
      </c>
      <c r="AA7" s="646"/>
      <c r="AB7" s="646"/>
      <c r="AC7" s="646"/>
      <c r="AD7" s="647">
        <v>1787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2048639</v>
      </c>
      <c r="BH7" s="609"/>
      <c r="BI7" s="609"/>
      <c r="BJ7" s="609"/>
      <c r="BK7" s="609"/>
      <c r="BL7" s="609"/>
      <c r="BM7" s="609"/>
      <c r="BN7" s="610"/>
      <c r="BO7" s="646">
        <v>46.4</v>
      </c>
      <c r="BP7" s="646"/>
      <c r="BQ7" s="646"/>
      <c r="BR7" s="646"/>
      <c r="BS7" s="647">
        <v>73629</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1573910</v>
      </c>
      <c r="CS7" s="609"/>
      <c r="CT7" s="609"/>
      <c r="CU7" s="609"/>
      <c r="CV7" s="609"/>
      <c r="CW7" s="609"/>
      <c r="CX7" s="609"/>
      <c r="CY7" s="610"/>
      <c r="CZ7" s="646">
        <v>14.2</v>
      </c>
      <c r="DA7" s="646"/>
      <c r="DB7" s="646"/>
      <c r="DC7" s="646"/>
      <c r="DD7" s="614">
        <v>23830</v>
      </c>
      <c r="DE7" s="609"/>
      <c r="DF7" s="609"/>
      <c r="DG7" s="609"/>
      <c r="DH7" s="609"/>
      <c r="DI7" s="609"/>
      <c r="DJ7" s="609"/>
      <c r="DK7" s="609"/>
      <c r="DL7" s="609"/>
      <c r="DM7" s="609"/>
      <c r="DN7" s="609"/>
      <c r="DO7" s="609"/>
      <c r="DP7" s="610"/>
      <c r="DQ7" s="614">
        <v>1392771</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35973</v>
      </c>
      <c r="S8" s="609"/>
      <c r="T8" s="609"/>
      <c r="U8" s="609"/>
      <c r="V8" s="609"/>
      <c r="W8" s="609"/>
      <c r="X8" s="609"/>
      <c r="Y8" s="610"/>
      <c r="Z8" s="646">
        <v>0.3</v>
      </c>
      <c r="AA8" s="646"/>
      <c r="AB8" s="646"/>
      <c r="AC8" s="646"/>
      <c r="AD8" s="647">
        <v>35973</v>
      </c>
      <c r="AE8" s="647"/>
      <c r="AF8" s="647"/>
      <c r="AG8" s="647"/>
      <c r="AH8" s="647"/>
      <c r="AI8" s="647"/>
      <c r="AJ8" s="647"/>
      <c r="AK8" s="647"/>
      <c r="AL8" s="611">
        <v>0.5</v>
      </c>
      <c r="AM8" s="612"/>
      <c r="AN8" s="612"/>
      <c r="AO8" s="648"/>
      <c r="AP8" s="605" t="s">
        <v>228</v>
      </c>
      <c r="AQ8" s="606"/>
      <c r="AR8" s="606"/>
      <c r="AS8" s="606"/>
      <c r="AT8" s="606"/>
      <c r="AU8" s="606"/>
      <c r="AV8" s="606"/>
      <c r="AW8" s="606"/>
      <c r="AX8" s="606"/>
      <c r="AY8" s="606"/>
      <c r="AZ8" s="606"/>
      <c r="BA8" s="606"/>
      <c r="BB8" s="606"/>
      <c r="BC8" s="606"/>
      <c r="BD8" s="606"/>
      <c r="BE8" s="606"/>
      <c r="BF8" s="607"/>
      <c r="BG8" s="608">
        <v>49007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4648746</v>
      </c>
      <c r="CS8" s="609"/>
      <c r="CT8" s="609"/>
      <c r="CU8" s="609"/>
      <c r="CV8" s="609"/>
      <c r="CW8" s="609"/>
      <c r="CX8" s="609"/>
      <c r="CY8" s="610"/>
      <c r="CZ8" s="646">
        <v>42.1</v>
      </c>
      <c r="DA8" s="646"/>
      <c r="DB8" s="646"/>
      <c r="DC8" s="646"/>
      <c r="DD8" s="614">
        <v>152038</v>
      </c>
      <c r="DE8" s="609"/>
      <c r="DF8" s="609"/>
      <c r="DG8" s="609"/>
      <c r="DH8" s="609"/>
      <c r="DI8" s="609"/>
      <c r="DJ8" s="609"/>
      <c r="DK8" s="609"/>
      <c r="DL8" s="609"/>
      <c r="DM8" s="609"/>
      <c r="DN8" s="609"/>
      <c r="DO8" s="609"/>
      <c r="DP8" s="610"/>
      <c r="DQ8" s="614">
        <v>2419885</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51048</v>
      </c>
      <c r="S9" s="609"/>
      <c r="T9" s="609"/>
      <c r="U9" s="609"/>
      <c r="V9" s="609"/>
      <c r="W9" s="609"/>
      <c r="X9" s="609"/>
      <c r="Y9" s="610"/>
      <c r="Z9" s="646">
        <v>0.4</v>
      </c>
      <c r="AA9" s="646"/>
      <c r="AB9" s="646"/>
      <c r="AC9" s="646"/>
      <c r="AD9" s="647">
        <v>51048</v>
      </c>
      <c r="AE9" s="647"/>
      <c r="AF9" s="647"/>
      <c r="AG9" s="647"/>
      <c r="AH9" s="647"/>
      <c r="AI9" s="647"/>
      <c r="AJ9" s="647"/>
      <c r="AK9" s="647"/>
      <c r="AL9" s="611">
        <v>0.7</v>
      </c>
      <c r="AM9" s="612"/>
      <c r="AN9" s="612"/>
      <c r="AO9" s="648"/>
      <c r="AP9" s="605" t="s">
        <v>231</v>
      </c>
      <c r="AQ9" s="606"/>
      <c r="AR9" s="606"/>
      <c r="AS9" s="606"/>
      <c r="AT9" s="606"/>
      <c r="AU9" s="606"/>
      <c r="AV9" s="606"/>
      <c r="AW9" s="606"/>
      <c r="AX9" s="606"/>
      <c r="AY9" s="606"/>
      <c r="AZ9" s="606"/>
      <c r="BA9" s="606"/>
      <c r="BB9" s="606"/>
      <c r="BC9" s="606"/>
      <c r="BD9" s="606"/>
      <c r="BE9" s="606"/>
      <c r="BF9" s="607"/>
      <c r="BG9" s="608">
        <v>1701252</v>
      </c>
      <c r="BH9" s="609"/>
      <c r="BI9" s="609"/>
      <c r="BJ9" s="609"/>
      <c r="BK9" s="609"/>
      <c r="BL9" s="609"/>
      <c r="BM9" s="609"/>
      <c r="BN9" s="610"/>
      <c r="BO9" s="646">
        <v>38.5</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787297</v>
      </c>
      <c r="CS9" s="609"/>
      <c r="CT9" s="609"/>
      <c r="CU9" s="609"/>
      <c r="CV9" s="609"/>
      <c r="CW9" s="609"/>
      <c r="CX9" s="609"/>
      <c r="CY9" s="610"/>
      <c r="CZ9" s="646">
        <v>7.1</v>
      </c>
      <c r="DA9" s="646"/>
      <c r="DB9" s="646"/>
      <c r="DC9" s="646"/>
      <c r="DD9" s="614">
        <v>18994</v>
      </c>
      <c r="DE9" s="609"/>
      <c r="DF9" s="609"/>
      <c r="DG9" s="609"/>
      <c r="DH9" s="609"/>
      <c r="DI9" s="609"/>
      <c r="DJ9" s="609"/>
      <c r="DK9" s="609"/>
      <c r="DL9" s="609"/>
      <c r="DM9" s="609"/>
      <c r="DN9" s="609"/>
      <c r="DO9" s="609"/>
      <c r="DP9" s="610"/>
      <c r="DQ9" s="614">
        <v>694113</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91822</v>
      </c>
      <c r="BH10" s="609"/>
      <c r="BI10" s="609"/>
      <c r="BJ10" s="609"/>
      <c r="BK10" s="609"/>
      <c r="BL10" s="609"/>
      <c r="BM10" s="609"/>
      <c r="BN10" s="610"/>
      <c r="BO10" s="646">
        <v>2.1</v>
      </c>
      <c r="BP10" s="646"/>
      <c r="BQ10" s="646"/>
      <c r="BR10" s="646"/>
      <c r="BS10" s="647">
        <v>15260</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737423</v>
      </c>
      <c r="S11" s="609"/>
      <c r="T11" s="609"/>
      <c r="U11" s="609"/>
      <c r="V11" s="609"/>
      <c r="W11" s="609"/>
      <c r="X11" s="609"/>
      <c r="Y11" s="610"/>
      <c r="Z11" s="611">
        <v>6.3</v>
      </c>
      <c r="AA11" s="612"/>
      <c r="AB11" s="612"/>
      <c r="AC11" s="613"/>
      <c r="AD11" s="614">
        <v>737423</v>
      </c>
      <c r="AE11" s="609"/>
      <c r="AF11" s="609"/>
      <c r="AG11" s="609"/>
      <c r="AH11" s="609"/>
      <c r="AI11" s="609"/>
      <c r="AJ11" s="609"/>
      <c r="AK11" s="610"/>
      <c r="AL11" s="611">
        <v>9.8000000000000007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206558</v>
      </c>
      <c r="BH11" s="609"/>
      <c r="BI11" s="609"/>
      <c r="BJ11" s="609"/>
      <c r="BK11" s="609"/>
      <c r="BL11" s="609"/>
      <c r="BM11" s="609"/>
      <c r="BN11" s="610"/>
      <c r="BO11" s="646">
        <v>4.7</v>
      </c>
      <c r="BP11" s="646"/>
      <c r="BQ11" s="646"/>
      <c r="BR11" s="646"/>
      <c r="BS11" s="647">
        <v>58369</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338170</v>
      </c>
      <c r="CS11" s="609"/>
      <c r="CT11" s="609"/>
      <c r="CU11" s="609"/>
      <c r="CV11" s="609"/>
      <c r="CW11" s="609"/>
      <c r="CX11" s="609"/>
      <c r="CY11" s="610"/>
      <c r="CZ11" s="646">
        <v>3.1</v>
      </c>
      <c r="DA11" s="646"/>
      <c r="DB11" s="646"/>
      <c r="DC11" s="646"/>
      <c r="DD11" s="614">
        <v>32090</v>
      </c>
      <c r="DE11" s="609"/>
      <c r="DF11" s="609"/>
      <c r="DG11" s="609"/>
      <c r="DH11" s="609"/>
      <c r="DI11" s="609"/>
      <c r="DJ11" s="609"/>
      <c r="DK11" s="609"/>
      <c r="DL11" s="609"/>
      <c r="DM11" s="609"/>
      <c r="DN11" s="609"/>
      <c r="DO11" s="609"/>
      <c r="DP11" s="610"/>
      <c r="DQ11" s="614">
        <v>302580</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26953</v>
      </c>
      <c r="S12" s="609"/>
      <c r="T12" s="609"/>
      <c r="U12" s="609"/>
      <c r="V12" s="609"/>
      <c r="W12" s="609"/>
      <c r="X12" s="609"/>
      <c r="Y12" s="610"/>
      <c r="Z12" s="646">
        <v>0.2</v>
      </c>
      <c r="AA12" s="646"/>
      <c r="AB12" s="646"/>
      <c r="AC12" s="646"/>
      <c r="AD12" s="647">
        <v>26953</v>
      </c>
      <c r="AE12" s="647"/>
      <c r="AF12" s="647"/>
      <c r="AG12" s="647"/>
      <c r="AH12" s="647"/>
      <c r="AI12" s="647"/>
      <c r="AJ12" s="647"/>
      <c r="AK12" s="647"/>
      <c r="AL12" s="611">
        <v>0.4</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2042087</v>
      </c>
      <c r="BH12" s="609"/>
      <c r="BI12" s="609"/>
      <c r="BJ12" s="609"/>
      <c r="BK12" s="609"/>
      <c r="BL12" s="609"/>
      <c r="BM12" s="609"/>
      <c r="BN12" s="610"/>
      <c r="BO12" s="646">
        <v>46.2</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387473</v>
      </c>
      <c r="CS12" s="609"/>
      <c r="CT12" s="609"/>
      <c r="CU12" s="609"/>
      <c r="CV12" s="609"/>
      <c r="CW12" s="609"/>
      <c r="CX12" s="609"/>
      <c r="CY12" s="610"/>
      <c r="CZ12" s="646">
        <v>3.5</v>
      </c>
      <c r="DA12" s="646"/>
      <c r="DB12" s="646"/>
      <c r="DC12" s="646"/>
      <c r="DD12" s="614">
        <v>11704</v>
      </c>
      <c r="DE12" s="609"/>
      <c r="DF12" s="609"/>
      <c r="DG12" s="609"/>
      <c r="DH12" s="609"/>
      <c r="DI12" s="609"/>
      <c r="DJ12" s="609"/>
      <c r="DK12" s="609"/>
      <c r="DL12" s="609"/>
      <c r="DM12" s="609"/>
      <c r="DN12" s="609"/>
      <c r="DO12" s="609"/>
      <c r="DP12" s="610"/>
      <c r="DQ12" s="614">
        <v>183237</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2032437</v>
      </c>
      <c r="BH13" s="609"/>
      <c r="BI13" s="609"/>
      <c r="BJ13" s="609"/>
      <c r="BK13" s="609"/>
      <c r="BL13" s="609"/>
      <c r="BM13" s="609"/>
      <c r="BN13" s="610"/>
      <c r="BO13" s="646">
        <v>46</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789290</v>
      </c>
      <c r="CS13" s="609"/>
      <c r="CT13" s="609"/>
      <c r="CU13" s="609"/>
      <c r="CV13" s="609"/>
      <c r="CW13" s="609"/>
      <c r="CX13" s="609"/>
      <c r="CY13" s="610"/>
      <c r="CZ13" s="646">
        <v>7.1</v>
      </c>
      <c r="DA13" s="646"/>
      <c r="DB13" s="646"/>
      <c r="DC13" s="646"/>
      <c r="DD13" s="614">
        <v>252905</v>
      </c>
      <c r="DE13" s="609"/>
      <c r="DF13" s="609"/>
      <c r="DG13" s="609"/>
      <c r="DH13" s="609"/>
      <c r="DI13" s="609"/>
      <c r="DJ13" s="609"/>
      <c r="DK13" s="609"/>
      <c r="DL13" s="609"/>
      <c r="DM13" s="609"/>
      <c r="DN13" s="609"/>
      <c r="DO13" s="609"/>
      <c r="DP13" s="610"/>
      <c r="DQ13" s="614">
        <v>608073</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105790</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512016</v>
      </c>
      <c r="CS14" s="609"/>
      <c r="CT14" s="609"/>
      <c r="CU14" s="609"/>
      <c r="CV14" s="609"/>
      <c r="CW14" s="609"/>
      <c r="CX14" s="609"/>
      <c r="CY14" s="610"/>
      <c r="CZ14" s="646">
        <v>4.5999999999999996</v>
      </c>
      <c r="DA14" s="646"/>
      <c r="DB14" s="646"/>
      <c r="DC14" s="646"/>
      <c r="DD14" s="614">
        <v>825</v>
      </c>
      <c r="DE14" s="609"/>
      <c r="DF14" s="609"/>
      <c r="DG14" s="609"/>
      <c r="DH14" s="609"/>
      <c r="DI14" s="609"/>
      <c r="DJ14" s="609"/>
      <c r="DK14" s="609"/>
      <c r="DL14" s="609"/>
      <c r="DM14" s="609"/>
      <c r="DN14" s="609"/>
      <c r="DO14" s="609"/>
      <c r="DP14" s="610"/>
      <c r="DQ14" s="614">
        <v>510628</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20398</v>
      </c>
      <c r="S15" s="609"/>
      <c r="T15" s="609"/>
      <c r="U15" s="609"/>
      <c r="V15" s="609"/>
      <c r="W15" s="609"/>
      <c r="X15" s="609"/>
      <c r="Y15" s="610"/>
      <c r="Z15" s="646">
        <v>0.2</v>
      </c>
      <c r="AA15" s="646"/>
      <c r="AB15" s="646"/>
      <c r="AC15" s="646"/>
      <c r="AD15" s="647">
        <v>20398</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208968</v>
      </c>
      <c r="BH15" s="609"/>
      <c r="BI15" s="609"/>
      <c r="BJ15" s="609"/>
      <c r="BK15" s="609"/>
      <c r="BL15" s="609"/>
      <c r="BM15" s="609"/>
      <c r="BN15" s="610"/>
      <c r="BO15" s="646">
        <v>4.7</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1223515</v>
      </c>
      <c r="CS15" s="609"/>
      <c r="CT15" s="609"/>
      <c r="CU15" s="609"/>
      <c r="CV15" s="609"/>
      <c r="CW15" s="609"/>
      <c r="CX15" s="609"/>
      <c r="CY15" s="610"/>
      <c r="CZ15" s="646">
        <v>11.1</v>
      </c>
      <c r="DA15" s="646"/>
      <c r="DB15" s="646"/>
      <c r="DC15" s="646"/>
      <c r="DD15" s="614">
        <v>75439</v>
      </c>
      <c r="DE15" s="609"/>
      <c r="DF15" s="609"/>
      <c r="DG15" s="609"/>
      <c r="DH15" s="609"/>
      <c r="DI15" s="609"/>
      <c r="DJ15" s="609"/>
      <c r="DK15" s="609"/>
      <c r="DL15" s="609"/>
      <c r="DM15" s="609"/>
      <c r="DN15" s="609"/>
      <c r="DO15" s="609"/>
      <c r="DP15" s="610"/>
      <c r="DQ15" s="614">
        <v>1093837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58249</v>
      </c>
      <c r="S16" s="609"/>
      <c r="T16" s="609"/>
      <c r="U16" s="609"/>
      <c r="V16" s="609"/>
      <c r="W16" s="609"/>
      <c r="X16" s="609"/>
      <c r="Y16" s="610"/>
      <c r="Z16" s="646">
        <v>0.5</v>
      </c>
      <c r="AA16" s="646"/>
      <c r="AB16" s="646"/>
      <c r="AC16" s="646"/>
      <c r="AD16" s="647">
        <v>58249</v>
      </c>
      <c r="AE16" s="647"/>
      <c r="AF16" s="647"/>
      <c r="AG16" s="647"/>
      <c r="AH16" s="647"/>
      <c r="AI16" s="647"/>
      <c r="AJ16" s="647"/>
      <c r="AK16" s="647"/>
      <c r="AL16" s="611">
        <v>0.8</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172628</v>
      </c>
      <c r="S17" s="609"/>
      <c r="T17" s="609"/>
      <c r="U17" s="609"/>
      <c r="V17" s="609"/>
      <c r="W17" s="609"/>
      <c r="X17" s="609"/>
      <c r="Y17" s="610"/>
      <c r="Z17" s="646">
        <v>1.5</v>
      </c>
      <c r="AA17" s="646"/>
      <c r="AB17" s="646"/>
      <c r="AC17" s="646"/>
      <c r="AD17" s="647">
        <v>172628</v>
      </c>
      <c r="AE17" s="647"/>
      <c r="AF17" s="647"/>
      <c r="AG17" s="647"/>
      <c r="AH17" s="647"/>
      <c r="AI17" s="647"/>
      <c r="AJ17" s="647"/>
      <c r="AK17" s="647"/>
      <c r="AL17" s="611">
        <v>2.2999999999999998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702032</v>
      </c>
      <c r="CS17" s="609"/>
      <c r="CT17" s="609"/>
      <c r="CU17" s="609"/>
      <c r="CV17" s="609"/>
      <c r="CW17" s="609"/>
      <c r="CX17" s="609"/>
      <c r="CY17" s="610"/>
      <c r="CZ17" s="646">
        <v>6.4</v>
      </c>
      <c r="DA17" s="646"/>
      <c r="DB17" s="646"/>
      <c r="DC17" s="646"/>
      <c r="DD17" s="614" t="s">
        <v>122</v>
      </c>
      <c r="DE17" s="609"/>
      <c r="DF17" s="609"/>
      <c r="DG17" s="609"/>
      <c r="DH17" s="609"/>
      <c r="DI17" s="609"/>
      <c r="DJ17" s="609"/>
      <c r="DK17" s="609"/>
      <c r="DL17" s="609"/>
      <c r="DM17" s="609"/>
      <c r="DN17" s="609"/>
      <c r="DO17" s="609"/>
      <c r="DP17" s="610"/>
      <c r="DQ17" s="614">
        <v>701703</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25884</v>
      </c>
      <c r="S18" s="609"/>
      <c r="T18" s="609"/>
      <c r="U18" s="609"/>
      <c r="V18" s="609"/>
      <c r="W18" s="609"/>
      <c r="X18" s="609"/>
      <c r="Y18" s="610"/>
      <c r="Z18" s="646">
        <v>0.2</v>
      </c>
      <c r="AA18" s="646"/>
      <c r="AB18" s="646"/>
      <c r="AC18" s="646"/>
      <c r="AD18" s="647">
        <v>25884</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137310</v>
      </c>
      <c r="S19" s="609"/>
      <c r="T19" s="609"/>
      <c r="U19" s="609"/>
      <c r="V19" s="609"/>
      <c r="W19" s="609"/>
      <c r="X19" s="609"/>
      <c r="Y19" s="610"/>
      <c r="Z19" s="646">
        <v>1.2</v>
      </c>
      <c r="AA19" s="646"/>
      <c r="AB19" s="646"/>
      <c r="AC19" s="646"/>
      <c r="AD19" s="647">
        <v>137310</v>
      </c>
      <c r="AE19" s="647"/>
      <c r="AF19" s="647"/>
      <c r="AG19" s="647"/>
      <c r="AH19" s="647"/>
      <c r="AI19" s="647"/>
      <c r="AJ19" s="647"/>
      <c r="AK19" s="647"/>
      <c r="AL19" s="611">
        <v>1.8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10666</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9434</v>
      </c>
      <c r="S20" s="609"/>
      <c r="T20" s="609"/>
      <c r="U20" s="609"/>
      <c r="V20" s="609"/>
      <c r="W20" s="609"/>
      <c r="X20" s="609"/>
      <c r="Y20" s="610"/>
      <c r="Z20" s="646">
        <v>0.1</v>
      </c>
      <c r="AA20" s="646"/>
      <c r="AB20" s="646"/>
      <c r="AC20" s="646"/>
      <c r="AD20" s="647">
        <v>9434</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10666</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11055044</v>
      </c>
      <c r="CS20" s="609"/>
      <c r="CT20" s="609"/>
      <c r="CU20" s="609"/>
      <c r="CV20" s="609"/>
      <c r="CW20" s="609"/>
      <c r="CX20" s="609"/>
      <c r="CY20" s="610"/>
      <c r="CZ20" s="646">
        <v>100</v>
      </c>
      <c r="DA20" s="646"/>
      <c r="DB20" s="646"/>
      <c r="DC20" s="646"/>
      <c r="DD20" s="614">
        <v>567825</v>
      </c>
      <c r="DE20" s="609"/>
      <c r="DF20" s="609"/>
      <c r="DG20" s="609"/>
      <c r="DH20" s="609"/>
      <c r="DI20" s="609"/>
      <c r="DJ20" s="609"/>
      <c r="DK20" s="609"/>
      <c r="DL20" s="609"/>
      <c r="DM20" s="609"/>
      <c r="DN20" s="609"/>
      <c r="DO20" s="609"/>
      <c r="DP20" s="610"/>
      <c r="DQ20" s="614">
        <v>7999422</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1986302</v>
      </c>
      <c r="S21" s="609"/>
      <c r="T21" s="609"/>
      <c r="U21" s="609"/>
      <c r="V21" s="609"/>
      <c r="W21" s="609"/>
      <c r="X21" s="609"/>
      <c r="Y21" s="610"/>
      <c r="Z21" s="646">
        <v>17.100000000000001</v>
      </c>
      <c r="AA21" s="646"/>
      <c r="AB21" s="646"/>
      <c r="AC21" s="646"/>
      <c r="AD21" s="647">
        <v>1854818</v>
      </c>
      <c r="AE21" s="647"/>
      <c r="AF21" s="647"/>
      <c r="AG21" s="647"/>
      <c r="AH21" s="647"/>
      <c r="AI21" s="647"/>
      <c r="AJ21" s="647"/>
      <c r="AK21" s="647"/>
      <c r="AL21" s="611">
        <v>24.6</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10499</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1854818</v>
      </c>
      <c r="S22" s="609"/>
      <c r="T22" s="609"/>
      <c r="U22" s="609"/>
      <c r="V22" s="609"/>
      <c r="W22" s="609"/>
      <c r="X22" s="609"/>
      <c r="Y22" s="610"/>
      <c r="Z22" s="646">
        <v>15.9</v>
      </c>
      <c r="AA22" s="646"/>
      <c r="AB22" s="646"/>
      <c r="AC22" s="646"/>
      <c r="AD22" s="647">
        <v>1854818</v>
      </c>
      <c r="AE22" s="647"/>
      <c r="AF22" s="647"/>
      <c r="AG22" s="647"/>
      <c r="AH22" s="647"/>
      <c r="AI22" s="647"/>
      <c r="AJ22" s="647"/>
      <c r="AK22" s="647"/>
      <c r="AL22" s="611">
        <v>24.6</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131252</v>
      </c>
      <c r="S23" s="609"/>
      <c r="T23" s="609"/>
      <c r="U23" s="609"/>
      <c r="V23" s="609"/>
      <c r="W23" s="609"/>
      <c r="X23" s="609"/>
      <c r="Y23" s="610"/>
      <c r="Z23" s="646">
        <v>1.1000000000000001</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167</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232</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4597691</v>
      </c>
      <c r="CS24" s="664"/>
      <c r="CT24" s="664"/>
      <c r="CU24" s="664"/>
      <c r="CV24" s="664"/>
      <c r="CW24" s="664"/>
      <c r="CX24" s="664"/>
      <c r="CY24" s="689"/>
      <c r="CZ24" s="690">
        <v>41.6</v>
      </c>
      <c r="DA24" s="672"/>
      <c r="DB24" s="672"/>
      <c r="DC24" s="692"/>
      <c r="DD24" s="688">
        <v>3327570</v>
      </c>
      <c r="DE24" s="664"/>
      <c r="DF24" s="664"/>
      <c r="DG24" s="664"/>
      <c r="DH24" s="664"/>
      <c r="DI24" s="664"/>
      <c r="DJ24" s="664"/>
      <c r="DK24" s="689"/>
      <c r="DL24" s="688">
        <v>3021481</v>
      </c>
      <c r="DM24" s="664"/>
      <c r="DN24" s="664"/>
      <c r="DO24" s="664"/>
      <c r="DP24" s="664"/>
      <c r="DQ24" s="664"/>
      <c r="DR24" s="664"/>
      <c r="DS24" s="664"/>
      <c r="DT24" s="664"/>
      <c r="DU24" s="664"/>
      <c r="DV24" s="689"/>
      <c r="DW24" s="690">
        <v>39.9</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7652162</v>
      </c>
      <c r="S25" s="609"/>
      <c r="T25" s="609"/>
      <c r="U25" s="609"/>
      <c r="V25" s="609"/>
      <c r="W25" s="609"/>
      <c r="X25" s="609"/>
      <c r="Y25" s="610"/>
      <c r="Z25" s="646">
        <v>65.7</v>
      </c>
      <c r="AA25" s="646"/>
      <c r="AB25" s="646"/>
      <c r="AC25" s="646"/>
      <c r="AD25" s="647">
        <v>7520511</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1853234</v>
      </c>
      <c r="CS25" s="621"/>
      <c r="CT25" s="621"/>
      <c r="CU25" s="621"/>
      <c r="CV25" s="621"/>
      <c r="CW25" s="621"/>
      <c r="CX25" s="621"/>
      <c r="CY25" s="622"/>
      <c r="CZ25" s="611">
        <v>16.8</v>
      </c>
      <c r="DA25" s="623"/>
      <c r="DB25" s="623"/>
      <c r="DC25" s="624"/>
      <c r="DD25" s="614">
        <v>1731477</v>
      </c>
      <c r="DE25" s="621"/>
      <c r="DF25" s="621"/>
      <c r="DG25" s="621"/>
      <c r="DH25" s="621"/>
      <c r="DI25" s="621"/>
      <c r="DJ25" s="621"/>
      <c r="DK25" s="622"/>
      <c r="DL25" s="614">
        <v>1718968</v>
      </c>
      <c r="DM25" s="621"/>
      <c r="DN25" s="621"/>
      <c r="DO25" s="621"/>
      <c r="DP25" s="621"/>
      <c r="DQ25" s="621"/>
      <c r="DR25" s="621"/>
      <c r="DS25" s="621"/>
      <c r="DT25" s="621"/>
      <c r="DU25" s="621"/>
      <c r="DV25" s="622"/>
      <c r="DW25" s="611">
        <v>22.7</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3817</v>
      </c>
      <c r="S26" s="609"/>
      <c r="T26" s="609"/>
      <c r="U26" s="609"/>
      <c r="V26" s="609"/>
      <c r="W26" s="609"/>
      <c r="X26" s="609"/>
      <c r="Y26" s="610"/>
      <c r="Z26" s="646">
        <v>0</v>
      </c>
      <c r="AA26" s="646"/>
      <c r="AB26" s="646"/>
      <c r="AC26" s="646"/>
      <c r="AD26" s="647">
        <v>3817</v>
      </c>
      <c r="AE26" s="647"/>
      <c r="AF26" s="647"/>
      <c r="AG26" s="647"/>
      <c r="AH26" s="647"/>
      <c r="AI26" s="647"/>
      <c r="AJ26" s="647"/>
      <c r="AK26" s="647"/>
      <c r="AL26" s="611">
        <v>0.1</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1181279</v>
      </c>
      <c r="CS26" s="609"/>
      <c r="CT26" s="609"/>
      <c r="CU26" s="609"/>
      <c r="CV26" s="609"/>
      <c r="CW26" s="609"/>
      <c r="CX26" s="609"/>
      <c r="CY26" s="610"/>
      <c r="CZ26" s="611">
        <v>10.7</v>
      </c>
      <c r="DA26" s="623"/>
      <c r="DB26" s="623"/>
      <c r="DC26" s="624"/>
      <c r="DD26" s="614">
        <v>1072810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32852</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4416150</v>
      </c>
      <c r="BH27" s="609"/>
      <c r="BI27" s="609"/>
      <c r="BJ27" s="609"/>
      <c r="BK27" s="609"/>
      <c r="BL27" s="609"/>
      <c r="BM27" s="609"/>
      <c r="BN27" s="610"/>
      <c r="BO27" s="646">
        <v>100</v>
      </c>
      <c r="BP27" s="646"/>
      <c r="BQ27" s="646"/>
      <c r="BR27" s="646"/>
      <c r="BS27" s="647">
        <v>73629</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2042425</v>
      </c>
      <c r="CS27" s="621"/>
      <c r="CT27" s="621"/>
      <c r="CU27" s="621"/>
      <c r="CV27" s="621"/>
      <c r="CW27" s="621"/>
      <c r="CX27" s="621"/>
      <c r="CY27" s="622"/>
      <c r="CZ27" s="611">
        <v>18.5</v>
      </c>
      <c r="DA27" s="623"/>
      <c r="DB27" s="623"/>
      <c r="DC27" s="624"/>
      <c r="DD27" s="614">
        <v>894390</v>
      </c>
      <c r="DE27" s="621"/>
      <c r="DF27" s="621"/>
      <c r="DG27" s="621"/>
      <c r="DH27" s="621"/>
      <c r="DI27" s="621"/>
      <c r="DJ27" s="621"/>
      <c r="DK27" s="622"/>
      <c r="DL27" s="614">
        <v>600810</v>
      </c>
      <c r="DM27" s="621"/>
      <c r="DN27" s="621"/>
      <c r="DO27" s="621"/>
      <c r="DP27" s="621"/>
      <c r="DQ27" s="621"/>
      <c r="DR27" s="621"/>
      <c r="DS27" s="621"/>
      <c r="DT27" s="621"/>
      <c r="DU27" s="621"/>
      <c r="DV27" s="622"/>
      <c r="DW27" s="611">
        <v>7.9</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54565</v>
      </c>
      <c r="S28" s="609"/>
      <c r="T28" s="609"/>
      <c r="U28" s="609"/>
      <c r="V28" s="609"/>
      <c r="W28" s="609"/>
      <c r="X28" s="609"/>
      <c r="Y28" s="610"/>
      <c r="Z28" s="646">
        <v>0.5</v>
      </c>
      <c r="AA28" s="646"/>
      <c r="AB28" s="646"/>
      <c r="AC28" s="646"/>
      <c r="AD28" s="647">
        <v>10676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702032</v>
      </c>
      <c r="CS28" s="609"/>
      <c r="CT28" s="609"/>
      <c r="CU28" s="609"/>
      <c r="CV28" s="609"/>
      <c r="CW28" s="609"/>
      <c r="CX28" s="609"/>
      <c r="CY28" s="610"/>
      <c r="CZ28" s="611">
        <v>6.4</v>
      </c>
      <c r="DA28" s="623"/>
      <c r="DB28" s="623"/>
      <c r="DC28" s="624"/>
      <c r="DD28" s="614">
        <v>701703</v>
      </c>
      <c r="DE28" s="609"/>
      <c r="DF28" s="609"/>
      <c r="DG28" s="609"/>
      <c r="DH28" s="609"/>
      <c r="DI28" s="609"/>
      <c r="DJ28" s="609"/>
      <c r="DK28" s="610"/>
      <c r="DL28" s="614">
        <v>701703</v>
      </c>
      <c r="DM28" s="609"/>
      <c r="DN28" s="609"/>
      <c r="DO28" s="609"/>
      <c r="DP28" s="609"/>
      <c r="DQ28" s="609"/>
      <c r="DR28" s="609"/>
      <c r="DS28" s="609"/>
      <c r="DT28" s="609"/>
      <c r="DU28" s="609"/>
      <c r="DV28" s="610"/>
      <c r="DW28" s="611">
        <v>9.3000000000000007</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53209</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702032</v>
      </c>
      <c r="CS29" s="621"/>
      <c r="CT29" s="621"/>
      <c r="CU29" s="621"/>
      <c r="CV29" s="621"/>
      <c r="CW29" s="621"/>
      <c r="CX29" s="621"/>
      <c r="CY29" s="622"/>
      <c r="CZ29" s="611">
        <v>6.4</v>
      </c>
      <c r="DA29" s="623"/>
      <c r="DB29" s="623"/>
      <c r="DC29" s="624"/>
      <c r="DD29" s="614">
        <v>701703</v>
      </c>
      <c r="DE29" s="621"/>
      <c r="DF29" s="621"/>
      <c r="DG29" s="621"/>
      <c r="DH29" s="621"/>
      <c r="DI29" s="621"/>
      <c r="DJ29" s="621"/>
      <c r="DK29" s="622"/>
      <c r="DL29" s="614">
        <v>701703</v>
      </c>
      <c r="DM29" s="621"/>
      <c r="DN29" s="621"/>
      <c r="DO29" s="621"/>
      <c r="DP29" s="621"/>
      <c r="DQ29" s="621"/>
      <c r="DR29" s="621"/>
      <c r="DS29" s="621"/>
      <c r="DT29" s="621"/>
      <c r="DU29" s="621"/>
      <c r="DV29" s="622"/>
      <c r="DW29" s="611">
        <v>9.3000000000000007</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1850416</v>
      </c>
      <c r="S30" s="609"/>
      <c r="T30" s="609"/>
      <c r="U30" s="609"/>
      <c r="V30" s="609"/>
      <c r="W30" s="609"/>
      <c r="X30" s="609"/>
      <c r="Y30" s="610"/>
      <c r="Z30" s="646">
        <v>15.9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682887</v>
      </c>
      <c r="CS30" s="609"/>
      <c r="CT30" s="609"/>
      <c r="CU30" s="609"/>
      <c r="CV30" s="609"/>
      <c r="CW30" s="609"/>
      <c r="CX30" s="609"/>
      <c r="CY30" s="610"/>
      <c r="CZ30" s="611">
        <v>6.2</v>
      </c>
      <c r="DA30" s="623"/>
      <c r="DB30" s="623"/>
      <c r="DC30" s="624"/>
      <c r="DD30" s="614">
        <v>682558</v>
      </c>
      <c r="DE30" s="609"/>
      <c r="DF30" s="609"/>
      <c r="DG30" s="609"/>
      <c r="DH30" s="609"/>
      <c r="DI30" s="609"/>
      <c r="DJ30" s="609"/>
      <c r="DK30" s="610"/>
      <c r="DL30" s="614">
        <v>682558</v>
      </c>
      <c r="DM30" s="609"/>
      <c r="DN30" s="609"/>
      <c r="DO30" s="609"/>
      <c r="DP30" s="609"/>
      <c r="DQ30" s="609"/>
      <c r="DR30" s="609"/>
      <c r="DS30" s="609"/>
      <c r="DT30" s="609"/>
      <c r="DU30" s="609"/>
      <c r="DV30" s="610"/>
      <c r="DW30" s="611">
        <v>9</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98.2</v>
      </c>
      <c r="BN31" s="671"/>
      <c r="BO31" s="671"/>
      <c r="BP31" s="671"/>
      <c r="BQ31" s="673"/>
      <c r="BR31" s="670">
        <v>99.4</v>
      </c>
      <c r="BS31" s="671"/>
      <c r="BT31" s="671"/>
      <c r="BU31" s="671"/>
      <c r="BV31" s="671"/>
      <c r="BW31" s="671"/>
      <c r="BX31" s="672">
        <v>98.2</v>
      </c>
      <c r="BY31" s="671"/>
      <c r="BZ31" s="671"/>
      <c r="CA31" s="671"/>
      <c r="CB31" s="673"/>
      <c r="CD31" s="629"/>
      <c r="CE31" s="630"/>
      <c r="CF31" s="605" t="s">
        <v>301</v>
      </c>
      <c r="CG31" s="606"/>
      <c r="CH31" s="606"/>
      <c r="CI31" s="606"/>
      <c r="CJ31" s="606"/>
      <c r="CK31" s="606"/>
      <c r="CL31" s="606"/>
      <c r="CM31" s="606"/>
      <c r="CN31" s="606"/>
      <c r="CO31" s="606"/>
      <c r="CP31" s="606"/>
      <c r="CQ31" s="607"/>
      <c r="CR31" s="608">
        <v>19145</v>
      </c>
      <c r="CS31" s="621"/>
      <c r="CT31" s="621"/>
      <c r="CU31" s="621"/>
      <c r="CV31" s="621"/>
      <c r="CW31" s="621"/>
      <c r="CX31" s="621"/>
      <c r="CY31" s="622"/>
      <c r="CZ31" s="611">
        <v>0.2</v>
      </c>
      <c r="DA31" s="623"/>
      <c r="DB31" s="623"/>
      <c r="DC31" s="624"/>
      <c r="DD31" s="614">
        <v>19145</v>
      </c>
      <c r="DE31" s="621"/>
      <c r="DF31" s="621"/>
      <c r="DG31" s="621"/>
      <c r="DH31" s="621"/>
      <c r="DI31" s="621"/>
      <c r="DJ31" s="621"/>
      <c r="DK31" s="622"/>
      <c r="DL31" s="614">
        <v>19145</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868870</v>
      </c>
      <c r="S32" s="609"/>
      <c r="T32" s="609"/>
      <c r="U32" s="609"/>
      <c r="V32" s="609"/>
      <c r="W32" s="609"/>
      <c r="X32" s="609"/>
      <c r="Y32" s="610"/>
      <c r="Z32" s="646">
        <v>7.5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99.4</v>
      </c>
      <c r="BH32" s="621"/>
      <c r="BI32" s="621"/>
      <c r="BJ32" s="621"/>
      <c r="BK32" s="621"/>
      <c r="BL32" s="621"/>
      <c r="BM32" s="612">
        <v>98.2</v>
      </c>
      <c r="BN32" s="621"/>
      <c r="BO32" s="621"/>
      <c r="BP32" s="621"/>
      <c r="BQ32" s="644"/>
      <c r="BR32" s="674">
        <v>99.4</v>
      </c>
      <c r="BS32" s="621"/>
      <c r="BT32" s="621"/>
      <c r="BU32" s="621"/>
      <c r="BV32" s="621"/>
      <c r="BW32" s="621"/>
      <c r="BX32" s="612">
        <v>98.3</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17529</v>
      </c>
      <c r="S33" s="609"/>
      <c r="T33" s="609"/>
      <c r="U33" s="609"/>
      <c r="V33" s="609"/>
      <c r="W33" s="609"/>
      <c r="X33" s="609"/>
      <c r="Y33" s="610"/>
      <c r="Z33" s="646">
        <v>0.2</v>
      </c>
      <c r="AA33" s="646"/>
      <c r="AB33" s="646"/>
      <c r="AC33" s="646"/>
      <c r="AD33" s="647">
        <v>5016</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99.4</v>
      </c>
      <c r="BH33" s="593"/>
      <c r="BI33" s="593"/>
      <c r="BJ33" s="593"/>
      <c r="BK33" s="593"/>
      <c r="BL33" s="593"/>
      <c r="BM33" s="639">
        <v>98</v>
      </c>
      <c r="BN33" s="593"/>
      <c r="BO33" s="593"/>
      <c r="BP33" s="593"/>
      <c r="BQ33" s="656"/>
      <c r="BR33" s="669">
        <v>99.4</v>
      </c>
      <c r="BS33" s="593"/>
      <c r="BT33" s="593"/>
      <c r="BU33" s="593"/>
      <c r="BV33" s="593"/>
      <c r="BW33" s="593"/>
      <c r="BX33" s="639">
        <v>98</v>
      </c>
      <c r="BY33" s="593"/>
      <c r="BZ33" s="593"/>
      <c r="CA33" s="593"/>
      <c r="CB33" s="656"/>
      <c r="CD33" s="605" t="s">
        <v>308</v>
      </c>
      <c r="CE33" s="606"/>
      <c r="CF33" s="606"/>
      <c r="CG33" s="606"/>
      <c r="CH33" s="606"/>
      <c r="CI33" s="606"/>
      <c r="CJ33" s="606"/>
      <c r="CK33" s="606"/>
      <c r="CL33" s="606"/>
      <c r="CM33" s="606"/>
      <c r="CN33" s="606"/>
      <c r="CO33" s="606"/>
      <c r="CP33" s="606"/>
      <c r="CQ33" s="607"/>
      <c r="CR33" s="608">
        <v>5889528</v>
      </c>
      <c r="CS33" s="621"/>
      <c r="CT33" s="621"/>
      <c r="CU33" s="621"/>
      <c r="CV33" s="621"/>
      <c r="CW33" s="621"/>
      <c r="CX33" s="621"/>
      <c r="CY33" s="622"/>
      <c r="CZ33" s="611">
        <v>53.3</v>
      </c>
      <c r="DA33" s="623"/>
      <c r="DB33" s="623"/>
      <c r="DC33" s="624"/>
      <c r="DD33" s="614">
        <v>4383881</v>
      </c>
      <c r="DE33" s="621"/>
      <c r="DF33" s="621"/>
      <c r="DG33" s="621"/>
      <c r="DH33" s="621"/>
      <c r="DI33" s="621"/>
      <c r="DJ33" s="621"/>
      <c r="DK33" s="622"/>
      <c r="DL33" s="614">
        <v>3303716</v>
      </c>
      <c r="DM33" s="621"/>
      <c r="DN33" s="621"/>
      <c r="DO33" s="621"/>
      <c r="DP33" s="621"/>
      <c r="DQ33" s="621"/>
      <c r="DR33" s="621"/>
      <c r="DS33" s="621"/>
      <c r="DT33" s="621"/>
      <c r="DU33" s="621"/>
      <c r="DV33" s="622"/>
      <c r="DW33" s="611">
        <v>43.6</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46924</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2785704</v>
      </c>
      <c r="CS34" s="609"/>
      <c r="CT34" s="609"/>
      <c r="CU34" s="609"/>
      <c r="CV34" s="609"/>
      <c r="CW34" s="609"/>
      <c r="CX34" s="609"/>
      <c r="CY34" s="610"/>
      <c r="CZ34" s="611">
        <v>25.2</v>
      </c>
      <c r="DA34" s="623"/>
      <c r="DB34" s="623"/>
      <c r="DC34" s="624"/>
      <c r="DD34" s="614">
        <v>1753962</v>
      </c>
      <c r="DE34" s="609"/>
      <c r="DF34" s="609"/>
      <c r="DG34" s="609"/>
      <c r="DH34" s="609"/>
      <c r="DI34" s="609"/>
      <c r="DJ34" s="609"/>
      <c r="DK34" s="610"/>
      <c r="DL34" s="614">
        <v>1592469</v>
      </c>
      <c r="DM34" s="609"/>
      <c r="DN34" s="609"/>
      <c r="DO34" s="609"/>
      <c r="DP34" s="609"/>
      <c r="DQ34" s="609"/>
      <c r="DR34" s="609"/>
      <c r="DS34" s="609"/>
      <c r="DT34" s="609"/>
      <c r="DU34" s="609"/>
      <c r="DV34" s="610"/>
      <c r="DW34" s="611">
        <v>21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234614</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22485</v>
      </c>
      <c r="CS35" s="621"/>
      <c r="CT35" s="621"/>
      <c r="CU35" s="621"/>
      <c r="CV35" s="621"/>
      <c r="CW35" s="621"/>
      <c r="CX35" s="621"/>
      <c r="CY35" s="622"/>
      <c r="CZ35" s="611">
        <v>0.2</v>
      </c>
      <c r="DA35" s="623"/>
      <c r="DB35" s="623"/>
      <c r="DC35" s="624"/>
      <c r="DD35" s="614">
        <v>16409</v>
      </c>
      <c r="DE35" s="621"/>
      <c r="DF35" s="621"/>
      <c r="DG35" s="621"/>
      <c r="DH35" s="621"/>
      <c r="DI35" s="621"/>
      <c r="DJ35" s="621"/>
      <c r="DK35" s="622"/>
      <c r="DL35" s="614">
        <v>16409</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408576</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1303152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43967</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1363604</v>
      </c>
      <c r="CS36" s="609"/>
      <c r="CT36" s="609"/>
      <c r="CU36" s="609"/>
      <c r="CV36" s="609"/>
      <c r="CW36" s="609"/>
      <c r="CX36" s="609"/>
      <c r="CY36" s="610"/>
      <c r="CZ36" s="611">
        <v>12.3</v>
      </c>
      <c r="DA36" s="623"/>
      <c r="DB36" s="623"/>
      <c r="DC36" s="624"/>
      <c r="DD36" s="614">
        <v>1270669</v>
      </c>
      <c r="DE36" s="609"/>
      <c r="DF36" s="609"/>
      <c r="DG36" s="609"/>
      <c r="DH36" s="609"/>
      <c r="DI36" s="609"/>
      <c r="DJ36" s="609"/>
      <c r="DK36" s="610"/>
      <c r="DL36" s="614">
        <v>988980</v>
      </c>
      <c r="DM36" s="609"/>
      <c r="DN36" s="609"/>
      <c r="DO36" s="609"/>
      <c r="DP36" s="609"/>
      <c r="DQ36" s="609"/>
      <c r="DR36" s="609"/>
      <c r="DS36" s="609"/>
      <c r="DT36" s="609"/>
      <c r="DU36" s="609"/>
      <c r="DV36" s="610"/>
      <c r="DW36" s="611">
        <v>13.1</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365372</v>
      </c>
      <c r="S37" s="609"/>
      <c r="T37" s="609"/>
      <c r="U37" s="609"/>
      <c r="V37" s="609"/>
      <c r="W37" s="609"/>
      <c r="X37" s="609"/>
      <c r="Y37" s="610"/>
      <c r="Z37" s="646">
        <v>3.1</v>
      </c>
      <c r="AA37" s="646"/>
      <c r="AB37" s="646"/>
      <c r="AC37" s="646"/>
      <c r="AD37" s="647">
        <v>812</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419200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27067</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772320</v>
      </c>
      <c r="CS37" s="621"/>
      <c r="CT37" s="621"/>
      <c r="CU37" s="621"/>
      <c r="CV37" s="621"/>
      <c r="CW37" s="621"/>
      <c r="CX37" s="621"/>
      <c r="CY37" s="622"/>
      <c r="CZ37" s="611">
        <v>7</v>
      </c>
      <c r="DA37" s="623"/>
      <c r="DB37" s="623"/>
      <c r="DC37" s="624"/>
      <c r="DD37" s="614">
        <v>772320</v>
      </c>
      <c r="DE37" s="621"/>
      <c r="DF37" s="621"/>
      <c r="DG37" s="621"/>
      <c r="DH37" s="621"/>
      <c r="DI37" s="621"/>
      <c r="DJ37" s="621"/>
      <c r="DK37" s="622"/>
      <c r="DL37" s="614">
        <v>772320</v>
      </c>
      <c r="DM37" s="621"/>
      <c r="DN37" s="621"/>
      <c r="DO37" s="621"/>
      <c r="DP37" s="621"/>
      <c r="DQ37" s="621"/>
      <c r="DR37" s="621"/>
      <c r="DS37" s="621"/>
      <c r="DT37" s="621"/>
      <c r="DU37" s="621"/>
      <c r="DV37" s="622"/>
      <c r="DW37" s="611">
        <v>10.199999999999999</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51000</v>
      </c>
      <c r="S38" s="609"/>
      <c r="T38" s="609"/>
      <c r="U38" s="609"/>
      <c r="V38" s="609"/>
      <c r="W38" s="609"/>
      <c r="X38" s="609"/>
      <c r="Y38" s="610"/>
      <c r="Z38" s="646">
        <v>0.4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3707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3248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880245</v>
      </c>
      <c r="CS38" s="609"/>
      <c r="CT38" s="609"/>
      <c r="CU38" s="609"/>
      <c r="CV38" s="609"/>
      <c r="CW38" s="609"/>
      <c r="CX38" s="609"/>
      <c r="CY38" s="610"/>
      <c r="CZ38" s="611">
        <v>8</v>
      </c>
      <c r="DA38" s="623"/>
      <c r="DB38" s="623"/>
      <c r="DC38" s="624"/>
      <c r="DD38" s="614">
        <v>707525</v>
      </c>
      <c r="DE38" s="609"/>
      <c r="DF38" s="609"/>
      <c r="DG38" s="609"/>
      <c r="DH38" s="609"/>
      <c r="DI38" s="609"/>
      <c r="DJ38" s="609"/>
      <c r="DK38" s="610"/>
      <c r="DL38" s="614">
        <v>705858</v>
      </c>
      <c r="DM38" s="609"/>
      <c r="DN38" s="609"/>
      <c r="DO38" s="609"/>
      <c r="DP38" s="609"/>
      <c r="DQ38" s="609"/>
      <c r="DR38" s="609"/>
      <c r="DS38" s="609"/>
      <c r="DT38" s="609"/>
      <c r="DU38" s="609"/>
      <c r="DV38" s="610"/>
      <c r="DW38" s="611">
        <v>9.3000000000000007</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4952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421072</v>
      </c>
      <c r="CS39" s="621"/>
      <c r="CT39" s="621"/>
      <c r="CU39" s="621"/>
      <c r="CV39" s="621"/>
      <c r="CW39" s="621"/>
      <c r="CX39" s="621"/>
      <c r="CY39" s="622"/>
      <c r="CZ39" s="611">
        <v>3.8</v>
      </c>
      <c r="DA39" s="623"/>
      <c r="DB39" s="623"/>
      <c r="DC39" s="624"/>
      <c r="DD39" s="614">
        <v>418898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36000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123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416418</v>
      </c>
      <c r="CS40" s="609"/>
      <c r="CT40" s="609"/>
      <c r="CU40" s="609"/>
      <c r="CV40" s="609"/>
      <c r="CW40" s="609"/>
      <c r="CX40" s="609"/>
      <c r="CY40" s="610"/>
      <c r="CZ40" s="611">
        <v>3.8</v>
      </c>
      <c r="DA40" s="623"/>
      <c r="DB40" s="623"/>
      <c r="DC40" s="624"/>
      <c r="DD40" s="614">
        <v>216418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11639906</v>
      </c>
      <c r="S41" s="633"/>
      <c r="T41" s="633"/>
      <c r="U41" s="633"/>
      <c r="V41" s="633"/>
      <c r="W41" s="633"/>
      <c r="X41" s="633"/>
      <c r="Y41" s="636"/>
      <c r="Z41" s="637">
        <v>100</v>
      </c>
      <c r="AA41" s="637"/>
      <c r="AB41" s="637"/>
      <c r="AC41" s="637"/>
      <c r="AD41" s="638">
        <v>7540832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179569</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700676</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332</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567825</v>
      </c>
      <c r="CS42" s="621"/>
      <c r="CT42" s="621"/>
      <c r="CU42" s="621"/>
      <c r="CV42" s="621"/>
      <c r="CW42" s="621"/>
      <c r="CX42" s="621"/>
      <c r="CY42" s="622"/>
      <c r="CZ42" s="611">
        <v>5.0999999999999996</v>
      </c>
      <c r="DA42" s="623"/>
      <c r="DB42" s="623"/>
      <c r="DC42" s="624"/>
      <c r="DD42" s="614">
        <v>287971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16026</v>
      </c>
      <c r="CS43" s="621"/>
      <c r="CT43" s="621"/>
      <c r="CU43" s="621"/>
      <c r="CV43" s="621"/>
      <c r="CW43" s="621"/>
      <c r="CX43" s="621"/>
      <c r="CY43" s="622"/>
      <c r="CZ43" s="611">
        <v>0.1</v>
      </c>
      <c r="DA43" s="623"/>
      <c r="DB43" s="623"/>
      <c r="DC43" s="624"/>
      <c r="DD43" s="614">
        <v>16026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567825</v>
      </c>
      <c r="CS44" s="609"/>
      <c r="CT44" s="609"/>
      <c r="CU44" s="609"/>
      <c r="CV44" s="609"/>
      <c r="CW44" s="609"/>
      <c r="CX44" s="609"/>
      <c r="CY44" s="610"/>
      <c r="CZ44" s="611">
        <v>5.0999999999999996</v>
      </c>
      <c r="DA44" s="612"/>
      <c r="DB44" s="612"/>
      <c r="DC44" s="613"/>
      <c r="DD44" s="614">
        <v>287971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257933</v>
      </c>
      <c r="CS45" s="621"/>
      <c r="CT45" s="621"/>
      <c r="CU45" s="621"/>
      <c r="CV45" s="621"/>
      <c r="CW45" s="621"/>
      <c r="CX45" s="621"/>
      <c r="CY45" s="622"/>
      <c r="CZ45" s="611">
        <v>2.2999999999999998</v>
      </c>
      <c r="DA45" s="623"/>
      <c r="DB45" s="623"/>
      <c r="DC45" s="624"/>
      <c r="DD45" s="614">
        <v>75811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309892</v>
      </c>
      <c r="CS46" s="609"/>
      <c r="CT46" s="609"/>
      <c r="CU46" s="609"/>
      <c r="CV46" s="609"/>
      <c r="CW46" s="609"/>
      <c r="CX46" s="609"/>
      <c r="CY46" s="610"/>
      <c r="CZ46" s="611">
        <v>2.8</v>
      </c>
      <c r="DA46" s="612"/>
      <c r="DB46" s="612"/>
      <c r="DC46" s="613"/>
      <c r="DD46" s="614">
        <v>212160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11055044</v>
      </c>
      <c r="CS49" s="593"/>
      <c r="CT49" s="593"/>
      <c r="CU49" s="593"/>
      <c r="CV49" s="593"/>
      <c r="CW49" s="593"/>
      <c r="CX49" s="593"/>
      <c r="CY49" s="594"/>
      <c r="CZ49" s="595">
        <v>100</v>
      </c>
      <c r="DA49" s="596"/>
      <c r="DB49" s="596"/>
      <c r="DC49" s="597"/>
      <c r="DD49" s="598">
        <v>7999422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btw+TZ03hPCaEbusPAtC8KdbRv8lxW9W4y0PDzl/LTMX3JVtA93XRGVjb3U7ha4dLizXXZWrO3f5n6QtWYCXg==" saltValue="Tik74etzJCxHNyh06EMY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11640</v>
      </c>
      <c r="R7" s="1090"/>
      <c r="S7" s="1090"/>
      <c r="T7" s="1090"/>
      <c r="U7" s="1090"/>
      <c r="V7" s="1090">
        <v>11055</v>
      </c>
      <c r="W7" s="1090"/>
      <c r="X7" s="1090"/>
      <c r="Y7" s="1090"/>
      <c r="Z7" s="1090"/>
      <c r="AA7" s="1090">
        <v>585</v>
      </c>
      <c r="AB7" s="1090"/>
      <c r="AC7" s="1090"/>
      <c r="AD7" s="1090"/>
      <c r="AE7" s="1091"/>
      <c r="AF7" s="1092">
        <v>419</v>
      </c>
      <c r="AG7" s="1093"/>
      <c r="AH7" s="1093"/>
      <c r="AI7" s="1093"/>
      <c r="AJ7" s="1094"/>
      <c r="AK7" s="1095">
        <v>235</v>
      </c>
      <c r="AL7" s="1096"/>
      <c r="AM7" s="1096"/>
      <c r="AN7" s="1096"/>
      <c r="AO7" s="1096"/>
      <c r="AP7" s="1096">
        <v>6694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-5</v>
      </c>
      <c r="CI7" s="1084"/>
      <c r="CJ7" s="1084"/>
      <c r="CK7" s="1084"/>
      <c r="CL7" s="1085"/>
      <c r="CM7" s="1083">
        <v>45</v>
      </c>
      <c r="CN7" s="1084"/>
      <c r="CO7" s="1084"/>
      <c r="CP7" s="1084"/>
      <c r="CQ7" s="1085"/>
      <c r="CR7" s="1083">
        <v>50</v>
      </c>
      <c r="CS7" s="1084"/>
      <c r="CT7" s="1084"/>
      <c r="CU7" s="1084"/>
      <c r="CV7" s="1085"/>
      <c r="CW7" s="1083">
        <v>0</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t="s">
        <v>556</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11640</v>
      </c>
      <c r="R23" s="1048"/>
      <c r="S23" s="1048"/>
      <c r="T23" s="1048"/>
      <c r="U23" s="1048"/>
      <c r="V23" s="1048">
        <v>11055</v>
      </c>
      <c r="W23" s="1048"/>
      <c r="X23" s="1048"/>
      <c r="Y23" s="1048"/>
      <c r="Z23" s="1048"/>
      <c r="AA23" s="1048">
        <v>585</v>
      </c>
      <c r="AB23" s="1048"/>
      <c r="AC23" s="1048"/>
      <c r="AD23" s="1048"/>
      <c r="AE23" s="1055"/>
      <c r="AF23" s="1056">
        <v>419</v>
      </c>
      <c r="AG23" s="1048"/>
      <c r="AH23" s="1048"/>
      <c r="AI23" s="1048"/>
      <c r="AJ23" s="1057"/>
      <c r="AK23" s="1058"/>
      <c r="AL23" s="1059"/>
      <c r="AM23" s="1059"/>
      <c r="AN23" s="1059"/>
      <c r="AO23" s="1059"/>
      <c r="AP23" s="1048">
        <v>6694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2549</v>
      </c>
      <c r="R28" s="1038"/>
      <c r="S28" s="1038"/>
      <c r="T28" s="1038"/>
      <c r="U28" s="1038"/>
      <c r="V28" s="1038">
        <v>2505</v>
      </c>
      <c r="W28" s="1038"/>
      <c r="X28" s="1038"/>
      <c r="Y28" s="1038"/>
      <c r="Z28" s="1038"/>
      <c r="AA28" s="1038">
        <v>44</v>
      </c>
      <c r="AB28" s="1038"/>
      <c r="AC28" s="1038"/>
      <c r="AD28" s="1038"/>
      <c r="AE28" s="1039"/>
      <c r="AF28" s="1040">
        <v>44</v>
      </c>
      <c r="AG28" s="1038"/>
      <c r="AH28" s="1038"/>
      <c r="AI28" s="1038"/>
      <c r="AJ28" s="1041"/>
      <c r="AK28" s="1029">
        <v>151</v>
      </c>
      <c r="AL28" s="1030"/>
      <c r="AM28" s="1030"/>
      <c r="AN28" s="1030"/>
      <c r="AO28" s="1030"/>
      <c r="AP28" s="1030" t="s">
        <v>556</v>
      </c>
      <c r="AQ28" s="1030"/>
      <c r="AR28" s="1030"/>
      <c r="AS28" s="1030"/>
      <c r="AT28" s="1030"/>
      <c r="AU28" s="1030" t="s">
        <v>556</v>
      </c>
      <c r="AV28" s="1030"/>
      <c r="AW28" s="1030"/>
      <c r="AX28" s="1030"/>
      <c r="AY28" s="1030"/>
      <c r="AZ28" s="1031" t="s">
        <v>556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2379</v>
      </c>
      <c r="R29" s="1026"/>
      <c r="S29" s="1026"/>
      <c r="T29" s="1026"/>
      <c r="U29" s="1026"/>
      <c r="V29" s="1026">
        <v>2330</v>
      </c>
      <c r="W29" s="1026"/>
      <c r="X29" s="1026"/>
      <c r="Y29" s="1026"/>
      <c r="Z29" s="1026"/>
      <c r="AA29" s="1026">
        <v>49</v>
      </c>
      <c r="AB29" s="1026"/>
      <c r="AC29" s="1026"/>
      <c r="AD29" s="1026"/>
      <c r="AE29" s="1027"/>
      <c r="AF29" s="1022">
        <v>49</v>
      </c>
      <c r="AG29" s="1023"/>
      <c r="AH29" s="1023"/>
      <c r="AI29" s="1023"/>
      <c r="AJ29" s="1024"/>
      <c r="AK29" s="967">
        <v>354</v>
      </c>
      <c r="AL29" s="958"/>
      <c r="AM29" s="958"/>
      <c r="AN29" s="958"/>
      <c r="AO29" s="958"/>
      <c r="AP29" s="958" t="s">
        <v>556</v>
      </c>
      <c r="AQ29" s="958"/>
      <c r="AR29" s="958"/>
      <c r="AS29" s="958"/>
      <c r="AT29" s="958"/>
      <c r="AU29" s="958" t="s">
        <v>556</v>
      </c>
      <c r="AV29" s="958"/>
      <c r="AW29" s="958"/>
      <c r="AX29" s="958"/>
      <c r="AY29" s="958"/>
      <c r="AZ29" s="1028" t="s">
        <v>556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364</v>
      </c>
      <c r="R30" s="1026"/>
      <c r="S30" s="1026"/>
      <c r="T30" s="1026"/>
      <c r="U30" s="1026"/>
      <c r="V30" s="1026">
        <v>360</v>
      </c>
      <c r="W30" s="1026"/>
      <c r="X30" s="1026"/>
      <c r="Y30" s="1026"/>
      <c r="Z30" s="1026"/>
      <c r="AA30" s="1026">
        <v>4</v>
      </c>
      <c r="AB30" s="1026"/>
      <c r="AC30" s="1026"/>
      <c r="AD30" s="1026"/>
      <c r="AE30" s="1027"/>
      <c r="AF30" s="1022">
        <v>4</v>
      </c>
      <c r="AG30" s="1023"/>
      <c r="AH30" s="1023"/>
      <c r="AI30" s="1023"/>
      <c r="AJ30" s="1024"/>
      <c r="AK30" s="967">
        <v>71</v>
      </c>
      <c r="AL30" s="958"/>
      <c r="AM30" s="958"/>
      <c r="AN30" s="958"/>
      <c r="AO30" s="958"/>
      <c r="AP30" s="958" t="s">
        <v>556</v>
      </c>
      <c r="AQ30" s="958"/>
      <c r="AR30" s="958"/>
      <c r="AS30" s="958"/>
      <c r="AT30" s="958"/>
      <c r="AU30" s="958" t="s">
        <v>556</v>
      </c>
      <c r="AV30" s="958"/>
      <c r="AW30" s="958"/>
      <c r="AX30" s="958"/>
      <c r="AY30" s="958"/>
      <c r="AZ30" s="1028" t="s">
        <v>556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547</v>
      </c>
      <c r="R31" s="1026"/>
      <c r="S31" s="1026"/>
      <c r="T31" s="1026"/>
      <c r="U31" s="1026"/>
      <c r="V31" s="1026">
        <v>498</v>
      </c>
      <c r="W31" s="1026"/>
      <c r="X31" s="1026"/>
      <c r="Y31" s="1026"/>
      <c r="Z31" s="1026"/>
      <c r="AA31" s="1026">
        <v>49</v>
      </c>
      <c r="AB31" s="1026"/>
      <c r="AC31" s="1026"/>
      <c r="AD31" s="1026"/>
      <c r="AE31" s="1027"/>
      <c r="AF31" s="1022">
        <v>1476</v>
      </c>
      <c r="AG31" s="1023"/>
      <c r="AH31" s="1023"/>
      <c r="AI31" s="1023"/>
      <c r="AJ31" s="1024"/>
      <c r="AK31" s="967">
        <v>4</v>
      </c>
      <c r="AL31" s="958"/>
      <c r="AM31" s="958"/>
      <c r="AN31" s="958"/>
      <c r="AO31" s="958"/>
      <c r="AP31" s="958">
        <v>276</v>
      </c>
      <c r="AQ31" s="958"/>
      <c r="AR31" s="958"/>
      <c r="AS31" s="958"/>
      <c r="AT31" s="958"/>
      <c r="AU31" s="958">
        <v>0</v>
      </c>
      <c r="AV31" s="958"/>
      <c r="AW31" s="958"/>
      <c r="AX31" s="958"/>
      <c r="AY31" s="958"/>
      <c r="AZ31" s="1028" t="s">
        <v>556</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695</v>
      </c>
      <c r="R32" s="1026"/>
      <c r="S32" s="1026"/>
      <c r="T32" s="1026"/>
      <c r="U32" s="1026"/>
      <c r="V32" s="1026">
        <v>664</v>
      </c>
      <c r="W32" s="1026"/>
      <c r="X32" s="1026"/>
      <c r="Y32" s="1026"/>
      <c r="Z32" s="1026"/>
      <c r="AA32" s="1026">
        <v>31</v>
      </c>
      <c r="AB32" s="1026"/>
      <c r="AC32" s="1026"/>
      <c r="AD32" s="1026"/>
      <c r="AE32" s="1027"/>
      <c r="AF32" s="1022">
        <v>166</v>
      </c>
      <c r="AG32" s="1023"/>
      <c r="AH32" s="1023"/>
      <c r="AI32" s="1023"/>
      <c r="AJ32" s="1024"/>
      <c r="AK32" s="967">
        <v>419</v>
      </c>
      <c r="AL32" s="958"/>
      <c r="AM32" s="958"/>
      <c r="AN32" s="958"/>
      <c r="AO32" s="958"/>
      <c r="AP32" s="958">
        <v>3866</v>
      </c>
      <c r="AQ32" s="958"/>
      <c r="AR32" s="958"/>
      <c r="AS32" s="958"/>
      <c r="AT32" s="958"/>
      <c r="AU32" s="958">
        <v>2304</v>
      </c>
      <c r="AV32" s="958"/>
      <c r="AW32" s="958"/>
      <c r="AX32" s="958"/>
      <c r="AY32" s="958"/>
      <c r="AZ32" s="1028" t="s">
        <v>556</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1739</v>
      </c>
      <c r="AG63" s="946"/>
      <c r="AH63" s="946"/>
      <c r="AI63" s="946"/>
      <c r="AJ63" s="1009"/>
      <c r="AK63" s="1010"/>
      <c r="AL63" s="950"/>
      <c r="AM63" s="950"/>
      <c r="AN63" s="950"/>
      <c r="AO63" s="950"/>
      <c r="AP63" s="946">
        <v>4142</v>
      </c>
      <c r="AQ63" s="946"/>
      <c r="AR63" s="946"/>
      <c r="AS63" s="946"/>
      <c r="AT63" s="946"/>
      <c r="AU63" s="946">
        <v>2304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550</v>
      </c>
      <c r="C68" s="973"/>
      <c r="D68" s="973"/>
      <c r="E68" s="973"/>
      <c r="F68" s="973"/>
      <c r="G68" s="973"/>
      <c r="H68" s="973"/>
      <c r="I68" s="973"/>
      <c r="J68" s="973"/>
      <c r="K68" s="973"/>
      <c r="L68" s="973"/>
      <c r="M68" s="973"/>
      <c r="N68" s="973"/>
      <c r="O68" s="973"/>
      <c r="P68" s="974"/>
      <c r="Q68" s="975">
        <v>3761</v>
      </c>
      <c r="R68" s="969"/>
      <c r="S68" s="969"/>
      <c r="T68" s="969"/>
      <c r="U68" s="969"/>
      <c r="V68" s="969">
        <v>3670</v>
      </c>
      <c r="W68" s="969"/>
      <c r="X68" s="969"/>
      <c r="Y68" s="969"/>
      <c r="Z68" s="969"/>
      <c r="AA68" s="969">
        <v>91</v>
      </c>
      <c r="AB68" s="969"/>
      <c r="AC68" s="969"/>
      <c r="AD68" s="969"/>
      <c r="AE68" s="969"/>
      <c r="AF68" s="969">
        <v>89</v>
      </c>
      <c r="AG68" s="969"/>
      <c r="AH68" s="969"/>
      <c r="AI68" s="969"/>
      <c r="AJ68" s="969"/>
      <c r="AK68" s="969">
        <v>143</v>
      </c>
      <c r="AL68" s="969"/>
      <c r="AM68" s="969"/>
      <c r="AN68" s="969"/>
      <c r="AO68" s="969"/>
      <c r="AP68" s="969">
        <v>2409</v>
      </c>
      <c r="AQ68" s="969"/>
      <c r="AR68" s="969"/>
      <c r="AS68" s="969"/>
      <c r="AT68" s="969"/>
      <c r="AU68" s="969">
        <v>573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551</v>
      </c>
      <c r="C69" s="962"/>
      <c r="D69" s="962"/>
      <c r="E69" s="962"/>
      <c r="F69" s="962"/>
      <c r="G69" s="962"/>
      <c r="H69" s="962"/>
      <c r="I69" s="962"/>
      <c r="J69" s="962"/>
      <c r="K69" s="962"/>
      <c r="L69" s="962"/>
      <c r="M69" s="962"/>
      <c r="N69" s="962"/>
      <c r="O69" s="962"/>
      <c r="P69" s="963"/>
      <c r="Q69" s="964">
        <v>3</v>
      </c>
      <c r="R69" s="958"/>
      <c r="S69" s="958"/>
      <c r="T69" s="958"/>
      <c r="U69" s="958"/>
      <c r="V69" s="958">
        <v>3</v>
      </c>
      <c r="W69" s="958"/>
      <c r="X69" s="958"/>
      <c r="Y69" s="958"/>
      <c r="Z69" s="958"/>
      <c r="AA69" s="958">
        <v>0</v>
      </c>
      <c r="AB69" s="958"/>
      <c r="AC69" s="958"/>
      <c r="AD69" s="958"/>
      <c r="AE69" s="958"/>
      <c r="AF69" s="958">
        <v>0</v>
      </c>
      <c r="AG69" s="958"/>
      <c r="AH69" s="958"/>
      <c r="AI69" s="958"/>
      <c r="AJ69" s="958"/>
      <c r="AK69" s="958">
        <v>0</v>
      </c>
      <c r="AL69" s="958"/>
      <c r="AM69" s="958"/>
      <c r="AN69" s="958"/>
      <c r="AO69" s="958"/>
      <c r="AP69" s="958" t="s">
        <v>556</v>
      </c>
      <c r="AQ69" s="958"/>
      <c r="AR69" s="958"/>
      <c r="AS69" s="958"/>
      <c r="AT69" s="958"/>
      <c r="AU69" s="958" t="s">
        <v>556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552</v>
      </c>
      <c r="C70" s="962"/>
      <c r="D70" s="962"/>
      <c r="E70" s="962"/>
      <c r="F70" s="962"/>
      <c r="G70" s="962"/>
      <c r="H70" s="962"/>
      <c r="I70" s="962"/>
      <c r="J70" s="962"/>
      <c r="K70" s="962"/>
      <c r="L70" s="962"/>
      <c r="M70" s="962"/>
      <c r="N70" s="962"/>
      <c r="O70" s="962"/>
      <c r="P70" s="963"/>
      <c r="Q70" s="964">
        <v>9298</v>
      </c>
      <c r="R70" s="958"/>
      <c r="S70" s="958"/>
      <c r="T70" s="958"/>
      <c r="U70" s="958"/>
      <c r="V70" s="958">
        <v>9234</v>
      </c>
      <c r="W70" s="958"/>
      <c r="X70" s="958"/>
      <c r="Y70" s="958"/>
      <c r="Z70" s="958"/>
      <c r="AA70" s="958">
        <v>65</v>
      </c>
      <c r="AB70" s="958"/>
      <c r="AC70" s="958"/>
      <c r="AD70" s="958"/>
      <c r="AE70" s="958"/>
      <c r="AF70" s="958">
        <v>65</v>
      </c>
      <c r="AG70" s="958"/>
      <c r="AH70" s="958"/>
      <c r="AI70" s="958"/>
      <c r="AJ70" s="958"/>
      <c r="AK70" s="958">
        <v>11</v>
      </c>
      <c r="AL70" s="958"/>
      <c r="AM70" s="958"/>
      <c r="AN70" s="958"/>
      <c r="AO70" s="958"/>
      <c r="AP70" s="958">
        <v>0</v>
      </c>
      <c r="AQ70" s="958"/>
      <c r="AR70" s="958"/>
      <c r="AS70" s="958"/>
      <c r="AT70" s="958"/>
      <c r="AU70" s="958" t="s">
        <v>556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553</v>
      </c>
      <c r="C71" s="962"/>
      <c r="D71" s="962"/>
      <c r="E71" s="962"/>
      <c r="F71" s="962"/>
      <c r="G71" s="962"/>
      <c r="H71" s="962"/>
      <c r="I71" s="962"/>
      <c r="J71" s="962"/>
      <c r="K71" s="962"/>
      <c r="L71" s="962"/>
      <c r="M71" s="962"/>
      <c r="N71" s="962"/>
      <c r="O71" s="962"/>
      <c r="P71" s="963"/>
      <c r="Q71" s="964">
        <v>872</v>
      </c>
      <c r="R71" s="958"/>
      <c r="S71" s="958"/>
      <c r="T71" s="958"/>
      <c r="U71" s="958"/>
      <c r="V71" s="958">
        <v>861</v>
      </c>
      <c r="W71" s="958"/>
      <c r="X71" s="958"/>
      <c r="Y71" s="958"/>
      <c r="Z71" s="958"/>
      <c r="AA71" s="958">
        <v>11</v>
      </c>
      <c r="AB71" s="958"/>
      <c r="AC71" s="958"/>
      <c r="AD71" s="958"/>
      <c r="AE71" s="958"/>
      <c r="AF71" s="958">
        <v>11</v>
      </c>
      <c r="AG71" s="958"/>
      <c r="AH71" s="958"/>
      <c r="AI71" s="958"/>
      <c r="AJ71" s="958"/>
      <c r="AK71" s="958">
        <v>2</v>
      </c>
      <c r="AL71" s="958"/>
      <c r="AM71" s="958"/>
      <c r="AN71" s="958"/>
      <c r="AO71" s="958"/>
      <c r="AP71" s="958">
        <v>0</v>
      </c>
      <c r="AQ71" s="958"/>
      <c r="AR71" s="958"/>
      <c r="AS71" s="958"/>
      <c r="AT71" s="958"/>
      <c r="AU71" s="958" t="s">
        <v>556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554</v>
      </c>
      <c r="C72" s="962"/>
      <c r="D72" s="962"/>
      <c r="E72" s="962"/>
      <c r="F72" s="962"/>
      <c r="G72" s="962"/>
      <c r="H72" s="962"/>
      <c r="I72" s="962"/>
      <c r="J72" s="962"/>
      <c r="K72" s="962"/>
      <c r="L72" s="962"/>
      <c r="M72" s="962"/>
      <c r="N72" s="962"/>
      <c r="O72" s="962"/>
      <c r="P72" s="963"/>
      <c r="Q72" s="964">
        <v>652</v>
      </c>
      <c r="R72" s="958"/>
      <c r="S72" s="958"/>
      <c r="T72" s="958"/>
      <c r="U72" s="958"/>
      <c r="V72" s="958">
        <v>625</v>
      </c>
      <c r="W72" s="958"/>
      <c r="X72" s="958"/>
      <c r="Y72" s="958"/>
      <c r="Z72" s="958"/>
      <c r="AA72" s="958">
        <v>27</v>
      </c>
      <c r="AB72" s="958"/>
      <c r="AC72" s="958"/>
      <c r="AD72" s="958"/>
      <c r="AE72" s="958"/>
      <c r="AF72" s="958">
        <v>27</v>
      </c>
      <c r="AG72" s="958"/>
      <c r="AH72" s="958"/>
      <c r="AI72" s="958"/>
      <c r="AJ72" s="958"/>
      <c r="AK72" s="958">
        <v>499</v>
      </c>
      <c r="AL72" s="958"/>
      <c r="AM72" s="958"/>
      <c r="AN72" s="958"/>
      <c r="AO72" s="958"/>
      <c r="AP72" s="958">
        <v>0</v>
      </c>
      <c r="AQ72" s="958"/>
      <c r="AR72" s="958"/>
      <c r="AS72" s="958"/>
      <c r="AT72" s="958"/>
      <c r="AU72" s="958" t="s">
        <v>556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555</v>
      </c>
      <c r="C73" s="962"/>
      <c r="D73" s="962"/>
      <c r="E73" s="962"/>
      <c r="F73" s="962"/>
      <c r="G73" s="962"/>
      <c r="H73" s="962"/>
      <c r="I73" s="962"/>
      <c r="J73" s="962"/>
      <c r="K73" s="962"/>
      <c r="L73" s="962"/>
      <c r="M73" s="962"/>
      <c r="N73" s="962"/>
      <c r="O73" s="962"/>
      <c r="P73" s="963"/>
      <c r="Q73" s="964">
        <v>251491</v>
      </c>
      <c r="R73" s="958"/>
      <c r="S73" s="958"/>
      <c r="T73" s="958"/>
      <c r="U73" s="958"/>
      <c r="V73" s="958">
        <v>246681</v>
      </c>
      <c r="W73" s="958"/>
      <c r="X73" s="958"/>
      <c r="Y73" s="958"/>
      <c r="Z73" s="958"/>
      <c r="AA73" s="958">
        <v>4810</v>
      </c>
      <c r="AB73" s="958"/>
      <c r="AC73" s="958"/>
      <c r="AD73" s="958"/>
      <c r="AE73" s="958"/>
      <c r="AF73" s="958">
        <v>4810</v>
      </c>
      <c r="AG73" s="958"/>
      <c r="AH73" s="958"/>
      <c r="AI73" s="958"/>
      <c r="AJ73" s="958"/>
      <c r="AK73" s="958">
        <v>2194</v>
      </c>
      <c r="AL73" s="958"/>
      <c r="AM73" s="958"/>
      <c r="AN73" s="958"/>
      <c r="AO73" s="958"/>
      <c r="AP73" s="958">
        <v>0</v>
      </c>
      <c r="AQ73" s="958"/>
      <c r="AR73" s="958"/>
      <c r="AS73" s="958"/>
      <c r="AT73" s="958"/>
      <c r="AU73" s="958" t="s">
        <v>556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5002</v>
      </c>
      <c r="AG88" s="946"/>
      <c r="AH88" s="946"/>
      <c r="AI88" s="946"/>
      <c r="AJ88" s="946"/>
      <c r="AK88" s="950"/>
      <c r="AL88" s="950"/>
      <c r="AM88" s="950"/>
      <c r="AN88" s="950"/>
      <c r="AO88" s="950"/>
      <c r="AP88" s="946">
        <v>2409</v>
      </c>
      <c r="AQ88" s="946"/>
      <c r="AR88" s="946"/>
      <c r="AS88" s="946"/>
      <c r="AT88" s="946"/>
      <c r="AU88" s="946">
        <v>573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50</v>
      </c>
      <c r="CS102" s="940"/>
      <c r="CT102" s="940"/>
      <c r="CU102" s="940"/>
      <c r="CV102" s="941"/>
      <c r="CW102" s="939">
        <v>0</v>
      </c>
      <c r="CX102" s="940"/>
      <c r="CY102" s="940"/>
      <c r="CZ102" s="940"/>
      <c r="DA102" s="941"/>
      <c r="DB102" s="939">
        <v>0</v>
      </c>
      <c r="DC102" s="940"/>
      <c r="DD102" s="940"/>
      <c r="DE102" s="940"/>
      <c r="DF102" s="941"/>
      <c r="DG102" s="939">
        <v>0</v>
      </c>
      <c r="DH102" s="940"/>
      <c r="DI102" s="940"/>
      <c r="DJ102" s="940"/>
      <c r="DK102" s="941"/>
      <c r="DL102" s="939">
        <v>0</v>
      </c>
      <c r="DM102" s="940"/>
      <c r="DN102" s="940"/>
      <c r="DO102" s="940"/>
      <c r="DP102" s="941"/>
      <c r="DQ102" s="939" t="s">
        <v>558</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682031</v>
      </c>
      <c r="AB110" s="876"/>
      <c r="AC110" s="876"/>
      <c r="AD110" s="876"/>
      <c r="AE110" s="877"/>
      <c r="AF110" s="878">
        <v>701257</v>
      </c>
      <c r="AG110" s="876"/>
      <c r="AH110" s="876"/>
      <c r="AI110" s="876"/>
      <c r="AJ110" s="877"/>
      <c r="AK110" s="878">
        <v>702032</v>
      </c>
      <c r="AL110" s="876"/>
      <c r="AM110" s="876"/>
      <c r="AN110" s="876"/>
      <c r="AO110" s="877"/>
      <c r="AP110" s="879">
        <v>10.9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7870480</v>
      </c>
      <c r="BR110" s="829"/>
      <c r="BS110" s="829"/>
      <c r="BT110" s="829"/>
      <c r="BU110" s="829"/>
      <c r="BV110" s="829">
        <v>7326559</v>
      </c>
      <c r="BW110" s="829"/>
      <c r="BX110" s="829"/>
      <c r="BY110" s="829"/>
      <c r="BZ110" s="829"/>
      <c r="CA110" s="829">
        <v>6693739</v>
      </c>
      <c r="CB110" s="829"/>
      <c r="CC110" s="829"/>
      <c r="CD110" s="829"/>
      <c r="CE110" s="829"/>
      <c r="CF110" s="853">
        <v>104.1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2801633</v>
      </c>
      <c r="BR112" s="804"/>
      <c r="BS112" s="804"/>
      <c r="BT112" s="804"/>
      <c r="BU112" s="804"/>
      <c r="BV112" s="804">
        <v>2440339</v>
      </c>
      <c r="BW112" s="804"/>
      <c r="BX112" s="804"/>
      <c r="BY112" s="804"/>
      <c r="BZ112" s="804"/>
      <c r="CA112" s="804">
        <v>2304225</v>
      </c>
      <c r="CB112" s="804"/>
      <c r="CC112" s="804"/>
      <c r="CD112" s="804"/>
      <c r="CE112" s="804"/>
      <c r="CF112" s="862">
        <v>35.799999999999997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249571</v>
      </c>
      <c r="AB113" s="906"/>
      <c r="AC113" s="906"/>
      <c r="AD113" s="906"/>
      <c r="AE113" s="907"/>
      <c r="AF113" s="908">
        <v>224155</v>
      </c>
      <c r="AG113" s="906"/>
      <c r="AH113" s="906"/>
      <c r="AI113" s="906"/>
      <c r="AJ113" s="907"/>
      <c r="AK113" s="908">
        <v>224191</v>
      </c>
      <c r="AL113" s="906"/>
      <c r="AM113" s="906"/>
      <c r="AN113" s="906"/>
      <c r="AO113" s="907"/>
      <c r="AP113" s="909">
        <v>3.5</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693279</v>
      </c>
      <c r="BR113" s="804"/>
      <c r="BS113" s="804"/>
      <c r="BT113" s="804"/>
      <c r="BU113" s="804"/>
      <c r="BV113" s="804">
        <v>634363</v>
      </c>
      <c r="BW113" s="804"/>
      <c r="BX113" s="804"/>
      <c r="BY113" s="804"/>
      <c r="BZ113" s="804"/>
      <c r="CA113" s="804">
        <v>573284</v>
      </c>
      <c r="CB113" s="804"/>
      <c r="CC113" s="804"/>
      <c r="CD113" s="804"/>
      <c r="CE113" s="804"/>
      <c r="CF113" s="862">
        <v>8.9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55281</v>
      </c>
      <c r="AB114" s="767"/>
      <c r="AC114" s="767"/>
      <c r="AD114" s="767"/>
      <c r="AE114" s="768"/>
      <c r="AF114" s="769">
        <v>82065</v>
      </c>
      <c r="AG114" s="767"/>
      <c r="AH114" s="767"/>
      <c r="AI114" s="767"/>
      <c r="AJ114" s="768"/>
      <c r="AK114" s="769">
        <v>69403</v>
      </c>
      <c r="AL114" s="767"/>
      <c r="AM114" s="767"/>
      <c r="AN114" s="767"/>
      <c r="AO114" s="768"/>
      <c r="AP114" s="811">
        <v>1.1000000000000001</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978560</v>
      </c>
      <c r="BR114" s="804"/>
      <c r="BS114" s="804"/>
      <c r="BT114" s="804"/>
      <c r="BU114" s="804"/>
      <c r="BV114" s="804">
        <v>1015750</v>
      </c>
      <c r="BW114" s="804"/>
      <c r="BX114" s="804"/>
      <c r="BY114" s="804"/>
      <c r="BZ114" s="804"/>
      <c r="CA114" s="804">
        <v>1293121</v>
      </c>
      <c r="CB114" s="804"/>
      <c r="CC114" s="804"/>
      <c r="CD114" s="804"/>
      <c r="CE114" s="804"/>
      <c r="CF114" s="862">
        <v>20.100000000000001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113</v>
      </c>
      <c r="AB115" s="906"/>
      <c r="AC115" s="906"/>
      <c r="AD115" s="906"/>
      <c r="AE115" s="907"/>
      <c r="AF115" s="908">
        <v>112</v>
      </c>
      <c r="AG115" s="906"/>
      <c r="AH115" s="906"/>
      <c r="AI115" s="906"/>
      <c r="AJ115" s="907"/>
      <c r="AK115" s="908">
        <v>615</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986996</v>
      </c>
      <c r="AB117" s="890"/>
      <c r="AC117" s="890"/>
      <c r="AD117" s="890"/>
      <c r="AE117" s="891"/>
      <c r="AF117" s="892">
        <v>1007589</v>
      </c>
      <c r="AG117" s="890"/>
      <c r="AH117" s="890"/>
      <c r="AI117" s="890"/>
      <c r="AJ117" s="891"/>
      <c r="AK117" s="892">
        <v>996241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441</v>
      </c>
      <c r="BP119" s="865"/>
      <c r="BQ119" s="866">
        <v>12343952</v>
      </c>
      <c r="BR119" s="832"/>
      <c r="BS119" s="832"/>
      <c r="BT119" s="832"/>
      <c r="BU119" s="832"/>
      <c r="BV119" s="832">
        <v>11417011</v>
      </c>
      <c r="BW119" s="832"/>
      <c r="BX119" s="832"/>
      <c r="BY119" s="832"/>
      <c r="BZ119" s="832"/>
      <c r="CA119" s="832">
        <v>10864369</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6702905</v>
      </c>
      <c r="BR120" s="829"/>
      <c r="BS120" s="829"/>
      <c r="BT120" s="829"/>
      <c r="BU120" s="829"/>
      <c r="BV120" s="829">
        <v>7413707</v>
      </c>
      <c r="BW120" s="829"/>
      <c r="BX120" s="829"/>
      <c r="BY120" s="829"/>
      <c r="BZ120" s="829"/>
      <c r="CA120" s="829">
        <v>7785505</v>
      </c>
      <c r="CB120" s="829"/>
      <c r="CC120" s="829"/>
      <c r="CD120" s="829"/>
      <c r="CE120" s="829"/>
      <c r="CF120" s="853">
        <v>121</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2800636</v>
      </c>
      <c r="DH120" s="829"/>
      <c r="DI120" s="829"/>
      <c r="DJ120" s="829"/>
      <c r="DK120" s="829"/>
      <c r="DL120" s="829">
        <v>2439566</v>
      </c>
      <c r="DM120" s="829"/>
      <c r="DN120" s="829"/>
      <c r="DO120" s="829"/>
      <c r="DP120" s="829"/>
      <c r="DQ120" s="829">
        <v>2303949</v>
      </c>
      <c r="DR120" s="829"/>
      <c r="DS120" s="829"/>
      <c r="DT120" s="829"/>
      <c r="DU120" s="829"/>
      <c r="DV120" s="830">
        <v>35.799999999999997</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517908</v>
      </c>
      <c r="BR121" s="804"/>
      <c r="BS121" s="804"/>
      <c r="BT121" s="804"/>
      <c r="BU121" s="804"/>
      <c r="BV121" s="804">
        <v>261070</v>
      </c>
      <c r="BW121" s="804"/>
      <c r="BX121" s="804"/>
      <c r="BY121" s="804"/>
      <c r="BZ121" s="804"/>
      <c r="CA121" s="804">
        <v>2263</v>
      </c>
      <c r="CB121" s="804"/>
      <c r="CC121" s="804"/>
      <c r="CD121" s="804"/>
      <c r="CE121" s="804"/>
      <c r="CF121" s="862">
        <v>0</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997</v>
      </c>
      <c r="DH121" s="804"/>
      <c r="DI121" s="804"/>
      <c r="DJ121" s="804"/>
      <c r="DK121" s="804"/>
      <c r="DL121" s="804">
        <v>773</v>
      </c>
      <c r="DM121" s="804"/>
      <c r="DN121" s="804"/>
      <c r="DO121" s="804"/>
      <c r="DP121" s="804"/>
      <c r="DQ121" s="804">
        <v>276</v>
      </c>
      <c r="DR121" s="804"/>
      <c r="DS121" s="804"/>
      <c r="DT121" s="804"/>
      <c r="DU121" s="804"/>
      <c r="DV121" s="781">
        <v>0</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9055891</v>
      </c>
      <c r="BR122" s="832"/>
      <c r="BS122" s="832"/>
      <c r="BT122" s="832"/>
      <c r="BU122" s="832"/>
      <c r="BV122" s="832">
        <v>8431357</v>
      </c>
      <c r="BW122" s="832"/>
      <c r="BX122" s="832"/>
      <c r="BY122" s="832"/>
      <c r="BZ122" s="832"/>
      <c r="CA122" s="832">
        <v>7715960</v>
      </c>
      <c r="CB122" s="832"/>
      <c r="CC122" s="832"/>
      <c r="CD122" s="832"/>
      <c r="CE122" s="832"/>
      <c r="CF122" s="833">
        <v>120</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449</v>
      </c>
      <c r="BP123" s="865"/>
      <c r="BQ123" s="819">
        <v>16276704</v>
      </c>
      <c r="BR123" s="820"/>
      <c r="BS123" s="820"/>
      <c r="BT123" s="820"/>
      <c r="BU123" s="820"/>
      <c r="BV123" s="820">
        <v>16106134</v>
      </c>
      <c r="BW123" s="820"/>
      <c r="BX123" s="820"/>
      <c r="BY123" s="820"/>
      <c r="BZ123" s="820"/>
      <c r="CA123" s="820">
        <v>15503728</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113</v>
      </c>
      <c r="AB127" s="767"/>
      <c r="AC127" s="767"/>
      <c r="AD127" s="767"/>
      <c r="AE127" s="768"/>
      <c r="AF127" s="769">
        <v>112</v>
      </c>
      <c r="AG127" s="767"/>
      <c r="AH127" s="767"/>
      <c r="AI127" s="767"/>
      <c r="AJ127" s="768"/>
      <c r="AK127" s="769">
        <v>615</v>
      </c>
      <c r="AL127" s="767"/>
      <c r="AM127" s="767"/>
      <c r="AN127" s="767"/>
      <c r="AO127" s="768"/>
      <c r="AP127" s="811">
        <v>0</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11596</v>
      </c>
      <c r="AB128" s="788"/>
      <c r="AC128" s="788"/>
      <c r="AD128" s="788"/>
      <c r="AE128" s="789"/>
      <c r="AF128" s="790">
        <v>7459</v>
      </c>
      <c r="AG128" s="788"/>
      <c r="AH128" s="788"/>
      <c r="AI128" s="788"/>
      <c r="AJ128" s="789"/>
      <c r="AK128" s="790">
        <v>801</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13.97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6885564</v>
      </c>
      <c r="AB129" s="767"/>
      <c r="AC129" s="767"/>
      <c r="AD129" s="767"/>
      <c r="AE129" s="768"/>
      <c r="AF129" s="769">
        <v>6999708</v>
      </c>
      <c r="AG129" s="767"/>
      <c r="AH129" s="767"/>
      <c r="AI129" s="767"/>
      <c r="AJ129" s="768"/>
      <c r="AK129" s="769">
        <v>7225795</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18.97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801399</v>
      </c>
      <c r="AB130" s="767"/>
      <c r="AC130" s="767"/>
      <c r="AD130" s="767"/>
      <c r="AE130" s="768"/>
      <c r="AF130" s="769">
        <v>810943</v>
      </c>
      <c r="AG130" s="767"/>
      <c r="AH130" s="767"/>
      <c r="AI130" s="767"/>
      <c r="AJ130" s="768"/>
      <c r="AK130" s="769">
        <v>793444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6084165</v>
      </c>
      <c r="AB131" s="751"/>
      <c r="AC131" s="751"/>
      <c r="AD131" s="751"/>
      <c r="AE131" s="752"/>
      <c r="AF131" s="753">
        <v>6188765</v>
      </c>
      <c r="AG131" s="751"/>
      <c r="AH131" s="751"/>
      <c r="AI131" s="751"/>
      <c r="AJ131" s="752"/>
      <c r="AK131" s="753">
        <v>6432351</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2.8599013969999998</v>
      </c>
      <c r="AB132" s="732"/>
      <c r="AC132" s="732"/>
      <c r="AD132" s="732"/>
      <c r="AE132" s="733"/>
      <c r="AF132" s="734">
        <v>3.0569444990000001</v>
      </c>
      <c r="AG132" s="732"/>
      <c r="AH132" s="732"/>
      <c r="AI132" s="732"/>
      <c r="AJ132" s="733"/>
      <c r="AK132" s="734">
        <v>3.1403064139999999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1.4</v>
      </c>
      <c r="AB133" s="711"/>
      <c r="AC133" s="711"/>
      <c r="AD133" s="711"/>
      <c r="AE133" s="712"/>
      <c r="AF133" s="710">
        <v>2.1</v>
      </c>
      <c r="AG133" s="711"/>
      <c r="AH133" s="711"/>
      <c r="AI133" s="711"/>
      <c r="AJ133" s="712"/>
      <c r="AK133" s="710">
        <v>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cgmKstCceDA6kbk0/BoZaAhO7i7gf/+iKS9stzOzQwaQW+pSwk+aumO9evGYJU2y3gjTRpQQn3HtULKLb+fuw==" saltValue="0CiQvy3VpfpU22mkfO5y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l1K5+Qdmea2uiWkBxqs3EvdfkjUKW+6/rBNcHtLXcepgsMuCCpdXspxeBNB3LlWShY9nh9pHFNKAjlTV6qxoQ==" saltValue="oW/g8I3WogWnhClz72RQ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pQ9IM6vpxhJxwq+kX3jd3ryq0yp2aYtebt3Kii99LGhAr3WNrVAth+Si+3ZsUzn1nEE6RGGkfRSG9gUCIhgtA==" saltValue="4W0YFJjb4QRPdxQnkXE49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1853234</v>
      </c>
      <c r="AP9" s="262">
        <v>64416</v>
      </c>
      <c r="AQ9" s="263">
        <v>83961</v>
      </c>
      <c r="AR9" s="264">
        <v>-23.3</v>
      </c>
    </row>
    <row r="10" spans="1:46" ht="13.5" customHeight="1" x14ac:dyDescent="0.15">
      <c r="A10" s="247"/>
      <c r="AK10" s="1117" t="s">
        <v>484</v>
      </c>
      <c r="AL10" s="1118"/>
      <c r="AM10" s="1118"/>
      <c r="AN10" s="1119"/>
      <c r="AO10" s="265">
        <v>367375</v>
      </c>
      <c r="AP10" s="265">
        <v>12769</v>
      </c>
      <c r="AQ10" s="266">
        <v>9090</v>
      </c>
      <c r="AR10" s="267">
        <v>40.5</v>
      </c>
    </row>
    <row r="11" spans="1:46" ht="13.5" customHeight="1" x14ac:dyDescent="0.15">
      <c r="A11" s="247"/>
      <c r="AK11" s="1117" t="s">
        <v>485</v>
      </c>
      <c r="AL11" s="1118"/>
      <c r="AM11" s="1118"/>
      <c r="AN11" s="1119"/>
      <c r="AO11" s="265" t="s">
        <v>486</v>
      </c>
      <c r="AP11" s="265" t="s">
        <v>486</v>
      </c>
      <c r="AQ11" s="266">
        <v>842</v>
      </c>
      <c r="AR11" s="267" t="s">
        <v>486</v>
      </c>
    </row>
    <row r="12" spans="1:46" ht="13.5" customHeight="1" x14ac:dyDescent="0.15">
      <c r="A12" s="247"/>
      <c r="AK12" s="1117" t="s">
        <v>487</v>
      </c>
      <c r="AL12" s="1118"/>
      <c r="AM12" s="1118"/>
      <c r="AN12" s="1119"/>
      <c r="AO12" s="265" t="s">
        <v>486</v>
      </c>
      <c r="AP12" s="265" t="s">
        <v>486</v>
      </c>
      <c r="AQ12" s="266">
        <v>5</v>
      </c>
      <c r="AR12" s="267" t="s">
        <v>486</v>
      </c>
    </row>
    <row r="13" spans="1:46" ht="13.5" customHeight="1" x14ac:dyDescent="0.15">
      <c r="A13" s="247"/>
      <c r="AK13" s="1117" t="s">
        <v>488</v>
      </c>
      <c r="AL13" s="1118"/>
      <c r="AM13" s="1118"/>
      <c r="AN13" s="1119"/>
      <c r="AO13" s="265">
        <v>60206</v>
      </c>
      <c r="AP13" s="265">
        <v>2093</v>
      </c>
      <c r="AQ13" s="266">
        <v>2396</v>
      </c>
      <c r="AR13" s="267">
        <v>-12.6</v>
      </c>
    </row>
    <row r="14" spans="1:46" ht="13.5" customHeight="1" x14ac:dyDescent="0.15">
      <c r="A14" s="247"/>
      <c r="AK14" s="1117" t="s">
        <v>489</v>
      </c>
      <c r="AL14" s="1118"/>
      <c r="AM14" s="1118"/>
      <c r="AN14" s="1119"/>
      <c r="AO14" s="265">
        <v>16026</v>
      </c>
      <c r="AP14" s="265">
        <v>557</v>
      </c>
      <c r="AQ14" s="266">
        <v>1197</v>
      </c>
      <c r="AR14" s="267">
        <v>-53.5</v>
      </c>
    </row>
    <row r="15" spans="1:46" ht="13.5" customHeight="1" x14ac:dyDescent="0.15">
      <c r="A15" s="247"/>
      <c r="AK15" s="1120" t="s">
        <v>490</v>
      </c>
      <c r="AL15" s="1121"/>
      <c r="AM15" s="1121"/>
      <c r="AN15" s="1122"/>
      <c r="AO15" s="265">
        <v>-123072</v>
      </c>
      <c r="AP15" s="265">
        <v>-4278</v>
      </c>
      <c r="AQ15" s="266">
        <v>-4989</v>
      </c>
      <c r="AR15" s="267">
        <v>-14.3</v>
      </c>
    </row>
    <row r="16" spans="1:46" x14ac:dyDescent="0.15">
      <c r="A16" s="247"/>
      <c r="AK16" s="1120" t="s">
        <v>178</v>
      </c>
      <c r="AL16" s="1121"/>
      <c r="AM16" s="1121"/>
      <c r="AN16" s="1122"/>
      <c r="AO16" s="265">
        <v>2173769</v>
      </c>
      <c r="AP16" s="265">
        <v>75557</v>
      </c>
      <c r="AQ16" s="266">
        <v>92501</v>
      </c>
      <c r="AR16" s="267">
        <v>-18.3</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6.33</v>
      </c>
      <c r="AP21" s="278">
        <v>7.91</v>
      </c>
      <c r="AQ21" s="279">
        <v>-1.58</v>
      </c>
      <c r="AS21" s="280"/>
      <c r="AT21" s="276"/>
    </row>
    <row r="22" spans="1:46" s="248" customFormat="1" x14ac:dyDescent="0.15">
      <c r="A22" s="276"/>
      <c r="AK22" s="1123" t="s">
        <v>496</v>
      </c>
      <c r="AL22" s="1124"/>
      <c r="AM22" s="1124"/>
      <c r="AN22" s="1125"/>
      <c r="AO22" s="281">
        <v>96.5</v>
      </c>
      <c r="AP22" s="282">
        <v>97.2</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702032</v>
      </c>
      <c r="AP32" s="291">
        <v>24402</v>
      </c>
      <c r="AQ32" s="292">
        <v>33492</v>
      </c>
      <c r="AR32" s="293">
        <v>-27.1</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224191</v>
      </c>
      <c r="AP35" s="291">
        <v>7793</v>
      </c>
      <c r="AQ35" s="292">
        <v>10423</v>
      </c>
      <c r="AR35" s="293">
        <v>-25.2</v>
      </c>
    </row>
    <row r="36" spans="1:46" ht="27" customHeight="1" x14ac:dyDescent="0.15">
      <c r="A36" s="247"/>
      <c r="AK36" s="1107" t="s">
        <v>504</v>
      </c>
      <c r="AL36" s="1108"/>
      <c r="AM36" s="1108"/>
      <c r="AN36" s="1109"/>
      <c r="AO36" s="291">
        <v>69403</v>
      </c>
      <c r="AP36" s="291">
        <v>2412</v>
      </c>
      <c r="AQ36" s="292">
        <v>3289</v>
      </c>
      <c r="AR36" s="293">
        <v>-26.7</v>
      </c>
    </row>
    <row r="37" spans="1:46" ht="13.5" customHeight="1" x14ac:dyDescent="0.15">
      <c r="A37" s="247"/>
      <c r="AK37" s="1107" t="s">
        <v>505</v>
      </c>
      <c r="AL37" s="1108"/>
      <c r="AM37" s="1108"/>
      <c r="AN37" s="1109"/>
      <c r="AO37" s="291">
        <v>615</v>
      </c>
      <c r="AP37" s="291">
        <v>21</v>
      </c>
      <c r="AQ37" s="292">
        <v>152</v>
      </c>
      <c r="AR37" s="293">
        <v>-86.2</v>
      </c>
    </row>
    <row r="38" spans="1:46" ht="27" customHeight="1" x14ac:dyDescent="0.15">
      <c r="A38" s="247"/>
      <c r="AK38" s="1110" t="s">
        <v>506</v>
      </c>
      <c r="AL38" s="1111"/>
      <c r="AM38" s="1111"/>
      <c r="AN38" s="1112"/>
      <c r="AO38" s="294" t="s">
        <v>486</v>
      </c>
      <c r="AP38" s="294" t="s">
        <v>486</v>
      </c>
      <c r="AQ38" s="295">
        <v>2</v>
      </c>
      <c r="AR38" s="283" t="s">
        <v>486</v>
      </c>
      <c r="AS38" s="290"/>
    </row>
    <row r="39" spans="1:46" x14ac:dyDescent="0.15">
      <c r="A39" s="247"/>
      <c r="AK39" s="1110" t="s">
        <v>507</v>
      </c>
      <c r="AL39" s="1111"/>
      <c r="AM39" s="1111"/>
      <c r="AN39" s="1112"/>
      <c r="AO39" s="291">
        <v>-801</v>
      </c>
      <c r="AP39" s="291">
        <v>-28</v>
      </c>
      <c r="AQ39" s="292">
        <v>-2605</v>
      </c>
      <c r="AR39" s="293">
        <v>-98.9</v>
      </c>
      <c r="AS39" s="290"/>
    </row>
    <row r="40" spans="1:46" ht="27" customHeight="1" x14ac:dyDescent="0.15">
      <c r="A40" s="247"/>
      <c r="AK40" s="1107" t="s">
        <v>508</v>
      </c>
      <c r="AL40" s="1108"/>
      <c r="AM40" s="1108"/>
      <c r="AN40" s="1109"/>
      <c r="AO40" s="291">
        <v>-793444</v>
      </c>
      <c r="AP40" s="291">
        <v>-27579</v>
      </c>
      <c r="AQ40" s="292">
        <v>-28956</v>
      </c>
      <c r="AR40" s="293">
        <v>-4.8</v>
      </c>
      <c r="AS40" s="290"/>
    </row>
    <row r="41" spans="1:46" x14ac:dyDescent="0.15">
      <c r="A41" s="247"/>
      <c r="AK41" s="1113" t="s">
        <v>288</v>
      </c>
      <c r="AL41" s="1114"/>
      <c r="AM41" s="1114"/>
      <c r="AN41" s="1115"/>
      <c r="AO41" s="291">
        <v>201996</v>
      </c>
      <c r="AP41" s="291">
        <v>7021</v>
      </c>
      <c r="AQ41" s="292">
        <v>15797</v>
      </c>
      <c r="AR41" s="293">
        <v>-55.6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1488122</v>
      </c>
      <c r="AN51" s="313">
        <v>50575</v>
      </c>
      <c r="AO51" s="314">
        <v>-7.6</v>
      </c>
      <c r="AP51" s="315">
        <v>53895</v>
      </c>
      <c r="AQ51" s="316">
        <v>-8.8000000000000007</v>
      </c>
      <c r="AR51" s="317">
        <v>1.2</v>
      </c>
    </row>
    <row r="52" spans="1:44" x14ac:dyDescent="0.15">
      <c r="A52" s="247"/>
      <c r="AK52" s="318"/>
      <c r="AL52" s="319" t="s">
        <v>518</v>
      </c>
      <c r="AM52" s="320">
        <v>1097045</v>
      </c>
      <c r="AN52" s="321">
        <v>37284</v>
      </c>
      <c r="AO52" s="322">
        <v>74.5</v>
      </c>
      <c r="AP52" s="323">
        <v>31224</v>
      </c>
      <c r="AQ52" s="324">
        <v>4.4000000000000004</v>
      </c>
      <c r="AR52" s="325">
        <v>70.099999999999994</v>
      </c>
    </row>
    <row r="53" spans="1:44" x14ac:dyDescent="0.15">
      <c r="A53" s="247"/>
      <c r="AK53" s="303" t="s">
        <v>519</v>
      </c>
      <c r="AL53" s="304"/>
      <c r="AM53" s="312">
        <v>1546085</v>
      </c>
      <c r="AN53" s="313">
        <v>52678</v>
      </c>
      <c r="AO53" s="314">
        <v>4.2</v>
      </c>
      <c r="AP53" s="315">
        <v>56181</v>
      </c>
      <c r="AQ53" s="316">
        <v>4.2</v>
      </c>
      <c r="AR53" s="317">
        <v>0</v>
      </c>
    </row>
    <row r="54" spans="1:44" x14ac:dyDescent="0.15">
      <c r="A54" s="247"/>
      <c r="AK54" s="318"/>
      <c r="AL54" s="319" t="s">
        <v>518</v>
      </c>
      <c r="AM54" s="320">
        <v>905158</v>
      </c>
      <c r="AN54" s="321">
        <v>30840</v>
      </c>
      <c r="AO54" s="322">
        <v>-17.3</v>
      </c>
      <c r="AP54" s="323">
        <v>32039</v>
      </c>
      <c r="AQ54" s="324">
        <v>2.6</v>
      </c>
      <c r="AR54" s="325">
        <v>-19.899999999999999</v>
      </c>
    </row>
    <row r="55" spans="1:44" x14ac:dyDescent="0.15">
      <c r="A55" s="247"/>
      <c r="AK55" s="303" t="s">
        <v>520</v>
      </c>
      <c r="AL55" s="304"/>
      <c r="AM55" s="312">
        <v>681148</v>
      </c>
      <c r="AN55" s="313">
        <v>23428</v>
      </c>
      <c r="AO55" s="314">
        <v>-55.5</v>
      </c>
      <c r="AP55" s="315">
        <v>47730</v>
      </c>
      <c r="AQ55" s="316">
        <v>-15</v>
      </c>
      <c r="AR55" s="317">
        <v>-40.5</v>
      </c>
    </row>
    <row r="56" spans="1:44" x14ac:dyDescent="0.15">
      <c r="A56" s="247"/>
      <c r="AK56" s="318"/>
      <c r="AL56" s="319" t="s">
        <v>518</v>
      </c>
      <c r="AM56" s="320">
        <v>347545</v>
      </c>
      <c r="AN56" s="321">
        <v>11954</v>
      </c>
      <c r="AO56" s="322">
        <v>-61.2</v>
      </c>
      <c r="AP56" s="323">
        <v>26378</v>
      </c>
      <c r="AQ56" s="324">
        <v>-17.7</v>
      </c>
      <c r="AR56" s="325">
        <v>-43.5</v>
      </c>
    </row>
    <row r="57" spans="1:44" x14ac:dyDescent="0.15">
      <c r="A57" s="247"/>
      <c r="AK57" s="303" t="s">
        <v>521</v>
      </c>
      <c r="AL57" s="304"/>
      <c r="AM57" s="312">
        <v>642988</v>
      </c>
      <c r="AN57" s="313">
        <v>22324</v>
      </c>
      <c r="AO57" s="314">
        <v>-4.7</v>
      </c>
      <c r="AP57" s="315">
        <v>61921</v>
      </c>
      <c r="AQ57" s="316">
        <v>29.7</v>
      </c>
      <c r="AR57" s="317">
        <v>-34.4</v>
      </c>
    </row>
    <row r="58" spans="1:44" x14ac:dyDescent="0.15">
      <c r="A58" s="247"/>
      <c r="AK58" s="318"/>
      <c r="AL58" s="319" t="s">
        <v>518</v>
      </c>
      <c r="AM58" s="320">
        <v>271522</v>
      </c>
      <c r="AN58" s="321">
        <v>9427</v>
      </c>
      <c r="AO58" s="322">
        <v>-21.1</v>
      </c>
      <c r="AP58" s="323">
        <v>34719</v>
      </c>
      <c r="AQ58" s="324">
        <v>31.6</v>
      </c>
      <c r="AR58" s="325">
        <v>-52.7</v>
      </c>
    </row>
    <row r="59" spans="1:44" x14ac:dyDescent="0.15">
      <c r="A59" s="247"/>
      <c r="AK59" s="303" t="s">
        <v>522</v>
      </c>
      <c r="AL59" s="304"/>
      <c r="AM59" s="312">
        <v>567825</v>
      </c>
      <c r="AN59" s="313">
        <v>19737</v>
      </c>
      <c r="AO59" s="314">
        <v>-11.6</v>
      </c>
      <c r="AP59" s="315">
        <v>62764</v>
      </c>
      <c r="AQ59" s="316">
        <v>1.4</v>
      </c>
      <c r="AR59" s="317">
        <v>-13</v>
      </c>
    </row>
    <row r="60" spans="1:44" x14ac:dyDescent="0.15">
      <c r="A60" s="247"/>
      <c r="AK60" s="318"/>
      <c r="AL60" s="319" t="s">
        <v>518</v>
      </c>
      <c r="AM60" s="320">
        <v>309892</v>
      </c>
      <c r="AN60" s="321">
        <v>10771</v>
      </c>
      <c r="AO60" s="322">
        <v>14.3</v>
      </c>
      <c r="AP60" s="323">
        <v>36476</v>
      </c>
      <c r="AQ60" s="324">
        <v>5.0999999999999996</v>
      </c>
      <c r="AR60" s="325">
        <v>9.1999999999999993</v>
      </c>
    </row>
    <row r="61" spans="1:44" x14ac:dyDescent="0.15">
      <c r="A61" s="247"/>
      <c r="AK61" s="303" t="s">
        <v>523</v>
      </c>
      <c r="AL61" s="326"/>
      <c r="AM61" s="312">
        <v>985234</v>
      </c>
      <c r="AN61" s="313">
        <v>33748</v>
      </c>
      <c r="AO61" s="314">
        <v>-15</v>
      </c>
      <c r="AP61" s="315">
        <v>56498</v>
      </c>
      <c r="AQ61" s="327">
        <v>2.2999999999999998</v>
      </c>
      <c r="AR61" s="317">
        <v>-17.3</v>
      </c>
    </row>
    <row r="62" spans="1:44" x14ac:dyDescent="0.15">
      <c r="A62" s="247"/>
      <c r="AK62" s="318"/>
      <c r="AL62" s="319" t="s">
        <v>518</v>
      </c>
      <c r="AM62" s="320">
        <v>586232</v>
      </c>
      <c r="AN62" s="321">
        <v>20055</v>
      </c>
      <c r="AO62" s="322">
        <v>-2.2000000000000002</v>
      </c>
      <c r="AP62" s="323">
        <v>32167</v>
      </c>
      <c r="AQ62" s="324">
        <v>5.2</v>
      </c>
      <c r="AR62" s="325">
        <v>-7.4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cDtZ0j0+xpAXMajD125SkreH5nj3lBEqUTZ1xa43gzyI4snMXM0FUsc9kApJrVrhtcJmgkLqMbZoRfNSP3ePg==" saltValue="zcbe/wc4+LuX/+YH0vA2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37/J9p9CXaW+MguK0In1Ya6ASRu0cCjSKQVp1YuHQOUDWp8hTAzsIgkFbO6MNKJ+bhmSMdFTi3Elq4nkAMyZaQ==" saltValue="epi5bwbSwxlXcY3uQCPM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6otKkxF83qaDE69Bs3dE3IA1YdqWgQjMcCgdFv5qTZx+1ibW2G382PG82SPVIyzoj92KVNVosziVtFBJzpmUGQ==" saltValue="MhXW7AYTh3lRGZWzEmR1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16.52</v>
      </c>
      <c r="G47" s="12">
        <v>18.350000000000001</v>
      </c>
      <c r="H47" s="12">
        <v>19.02</v>
      </c>
      <c r="I47" s="12">
        <v>18.71</v>
      </c>
      <c r="J47" s="13">
        <v>21.06</v>
      </c>
    </row>
    <row r="48" spans="2:10" ht="57.75" customHeight="1" x14ac:dyDescent="0.15">
      <c r="B48" s="14"/>
      <c r="C48" s="1128" t="s">
        <v>4</v>
      </c>
      <c r="D48" s="1128"/>
      <c r="E48" s="1129"/>
      <c r="F48" s="15">
        <v>8.17</v>
      </c>
      <c r="G48" s="16">
        <v>6.48</v>
      </c>
      <c r="H48" s="16">
        <v>5.09</v>
      </c>
      <c r="I48" s="16">
        <v>5.14</v>
      </c>
      <c r="J48" s="17">
        <v>5.79</v>
      </c>
    </row>
    <row r="49" spans="2:10" ht="57.75" customHeight="1" thickBot="1" x14ac:dyDescent="0.2">
      <c r="B49" s="18"/>
      <c r="C49" s="1130" t="s">
        <v>5</v>
      </c>
      <c r="D49" s="1130"/>
      <c r="E49" s="1131"/>
      <c r="F49" s="19" t="s">
        <v>530</v>
      </c>
      <c r="G49" s="20">
        <v>1.6</v>
      </c>
      <c r="H49" s="20" t="s">
        <v>531</v>
      </c>
      <c r="I49" s="20">
        <v>0.14000000000000001</v>
      </c>
      <c r="J49" s="21">
        <v>3.75</v>
      </c>
    </row>
    <row r="50" spans="2:10" x14ac:dyDescent="0.15"/>
  </sheetData>
  <sheetProtection algorithmName="SHA-512" hashValue="vKbf3Uz02j4SVmta2MG+cJ0bbQpQHBDOnUteaMH84E7MZNEK5edyZH1dSNG4PeuaQI/J1VVeQ0/Vr9BhLAFcuA==" saltValue="57f1EhH37gvDjbr/lHbC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福田　寧大</cp:lastModifiedBy>
  <cp:lastPrinted>2026-03-11T01:00:57Z</cp:lastPrinted>
  <dcterms:created xsi:type="dcterms:W3CDTF">2026-02-23T05:15:59Z</dcterms:created>
  <dcterms:modified xsi:type="dcterms:W3CDTF">2026-03-31T04:43:36Z</dcterms:modified>
  <cp:category/>
</cp:coreProperties>
</file>